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https://oregontech.sharepoint.com/sites/PurchasingandContracting/Shared Documents/General/Contract Templates/Contractor Travel Reimbursement Forms/"/>
    </mc:Choice>
  </mc:AlternateContent>
  <xr:revisionPtr revIDLastSave="0" documentId="8_{55EE8DA2-579A-48D3-A3AC-FA0A8F3923F6}" xr6:coauthVersionLast="47" xr6:coauthVersionMax="47" xr10:uidLastSave="{00000000-0000-0000-0000-000000000000}"/>
  <bookViews>
    <workbookView xWindow="-110" yWindow="-110" windowWidth="19420" windowHeight="10420" activeTab="3" xr2:uid="{00000000-000D-0000-FFFF-FFFF00000000}"/>
  </bookViews>
  <sheets>
    <sheet name="Policy &amp; Rates-October 1, 2022" sheetId="12" r:id="rId1"/>
    <sheet name="Travel Request" sheetId="10" r:id="rId2"/>
    <sheet name="Mileage Chart" sheetId="2" r:id="rId3"/>
    <sheet name="Example-Completed Request" sheetId="9" r:id="rId4"/>
  </sheets>
  <definedNames>
    <definedName name="_xlnm.Print_Area" localSheetId="3">'Example-Completed Request'!$A$2:$K$60</definedName>
    <definedName name="_xlnm.Print_Area" localSheetId="0">'Policy &amp; Rates-October 1, 2022'!$A$1:$M$78</definedName>
    <definedName name="_xlnm.Print_Area" localSheetId="1">'Travel Request'!$A$2:$K$61</definedName>
    <definedName name="_xlnm.Print_Titles" localSheetId="2">'Mileage Chart'!$A:$A,'Mileage Chart'!$2:$2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1" i="9" l="1"/>
  <c r="F12" i="9"/>
  <c r="F13" i="9"/>
  <c r="F14" i="9"/>
  <c r="F15" i="9"/>
  <c r="F16" i="9"/>
  <c r="F17" i="9"/>
  <c r="F18" i="9"/>
  <c r="F19" i="9"/>
  <c r="F20" i="9"/>
  <c r="F21" i="9"/>
  <c r="F22" i="9"/>
  <c r="F23" i="9"/>
  <c r="F24" i="9"/>
  <c r="F25" i="9"/>
  <c r="F26" i="9"/>
  <c r="F27" i="9"/>
  <c r="F28" i="9"/>
  <c r="F10" i="9"/>
  <c r="F11" i="10"/>
  <c r="F12" i="10"/>
  <c r="F13" i="10"/>
  <c r="F14" i="10"/>
  <c r="F15" i="10"/>
  <c r="F16" i="10"/>
  <c r="F17" i="10"/>
  <c r="F18" i="10"/>
  <c r="F19" i="10"/>
  <c r="F20" i="10"/>
  <c r="F21" i="10"/>
  <c r="F22" i="10"/>
  <c r="F23" i="10"/>
  <c r="F24" i="10"/>
  <c r="F25" i="10"/>
  <c r="F26" i="10"/>
  <c r="F27" i="10"/>
  <c r="F28" i="10"/>
  <c r="F10" i="10"/>
  <c r="U22" i="12"/>
  <c r="K12" i="9" l="1"/>
  <c r="K13" i="9"/>
  <c r="K15" i="9"/>
  <c r="K16" i="9"/>
  <c r="K17" i="9"/>
  <c r="K21" i="9"/>
  <c r="K23" i="9"/>
  <c r="K24" i="9"/>
  <c r="K25" i="9"/>
  <c r="K26" i="9"/>
  <c r="K10" i="9"/>
  <c r="K12" i="10"/>
  <c r="K14" i="10"/>
  <c r="K15" i="10"/>
  <c r="K16" i="10"/>
  <c r="K19" i="10"/>
  <c r="K20" i="10"/>
  <c r="K21" i="10"/>
  <c r="K23" i="10"/>
  <c r="K24" i="10"/>
  <c r="K25" i="10"/>
  <c r="K27" i="10"/>
  <c r="K10" i="10"/>
  <c r="K28" i="9"/>
  <c r="K22" i="9"/>
  <c r="K20" i="9"/>
  <c r="K18" i="9"/>
  <c r="K14" i="9"/>
  <c r="K11" i="9"/>
  <c r="K26" i="10"/>
  <c r="K22" i="10"/>
  <c r="K18" i="10"/>
  <c r="K13" i="10"/>
  <c r="K17" i="10"/>
  <c r="K28" i="10"/>
  <c r="E29" i="10"/>
  <c r="K47" i="10"/>
  <c r="K37" i="9"/>
  <c r="K46" i="9"/>
  <c r="K19" i="9"/>
  <c r="K27" i="9"/>
  <c r="E29" i="9"/>
  <c r="F29" i="10" l="1"/>
  <c r="F29" i="9"/>
  <c r="K29" i="9"/>
  <c r="K47" i="9" s="1"/>
  <c r="K11" i="10"/>
  <c r="K29" i="10" s="1"/>
  <c r="K48" i="10" s="1"/>
</calcChain>
</file>

<file path=xl/sharedStrings.xml><?xml version="1.0" encoding="utf-8"?>
<sst xmlns="http://schemas.openxmlformats.org/spreadsheetml/2006/main" count="338" uniqueCount="213">
  <si>
    <t>ITINERARY</t>
  </si>
  <si>
    <t>DATE</t>
  </si>
  <si>
    <t>PRIVATE AUTOMOBILE</t>
  </si>
  <si>
    <t># OF MILES</t>
  </si>
  <si>
    <t>$ AMOUNT</t>
  </si>
  <si>
    <t>LUNCH</t>
  </si>
  <si>
    <t>DINNER</t>
  </si>
  <si>
    <t>BREAK</t>
  </si>
  <si>
    <t>TOTAL</t>
  </si>
  <si>
    <t>SUB-TOTAL</t>
  </si>
  <si>
    <t>Albany</t>
  </si>
  <si>
    <t>Ashland</t>
  </si>
  <si>
    <t>Astoria</t>
  </si>
  <si>
    <t>Baker City</t>
  </si>
  <si>
    <t>Bend</t>
  </si>
  <si>
    <t>Burns</t>
  </si>
  <si>
    <t>Coos Bay</t>
  </si>
  <si>
    <t>Corvallis</t>
  </si>
  <si>
    <t>Eugene</t>
  </si>
  <si>
    <t>Florence</t>
  </si>
  <si>
    <t>Forest Grove</t>
  </si>
  <si>
    <t>Grants Pass</t>
  </si>
  <si>
    <t>Gresham</t>
  </si>
  <si>
    <t>Klamath Falls</t>
  </si>
  <si>
    <t>La Grande</t>
  </si>
  <si>
    <t>McMinnville</t>
  </si>
  <si>
    <t>Medford</t>
  </si>
  <si>
    <t>Newberg</t>
  </si>
  <si>
    <t>Newport</t>
  </si>
  <si>
    <t>Ontario</t>
  </si>
  <si>
    <t>Pendleton</t>
  </si>
  <si>
    <t>Portland</t>
  </si>
  <si>
    <t>Redmond</t>
  </si>
  <si>
    <t>Roseburg</t>
  </si>
  <si>
    <t>Salem</t>
  </si>
  <si>
    <t>Springfield</t>
  </si>
  <si>
    <t>The Dalles</t>
  </si>
  <si>
    <t>Tillamook</t>
  </si>
  <si>
    <t>Woodburn</t>
  </si>
  <si>
    <t>-</t>
  </si>
  <si>
    <t>Arlington</t>
  </si>
  <si>
    <t>Bandon</t>
  </si>
  <si>
    <t>Beaverton</t>
  </si>
  <si>
    <t>Brookings</t>
  </si>
  <si>
    <t>Clatskanie</t>
  </si>
  <si>
    <t>Condon</t>
  </si>
  <si>
    <t>Coquille</t>
  </si>
  <si>
    <t>Cottage Grove</t>
  </si>
  <si>
    <t>Dallas</t>
  </si>
  <si>
    <t>Elgin</t>
  </si>
  <si>
    <t>Enterprise</t>
  </si>
  <si>
    <t>Fossil</t>
  </si>
  <si>
    <t>Gold Beach</t>
  </si>
  <si>
    <t>Heppner</t>
  </si>
  <si>
    <t>Hermiston</t>
  </si>
  <si>
    <t>Hillsboro</t>
  </si>
  <si>
    <t>Hood River</t>
  </si>
  <si>
    <t>Independence</t>
  </si>
  <si>
    <t>John Day</t>
  </si>
  <si>
    <t>Junction City</t>
  </si>
  <si>
    <t>Lake Oswego</t>
  </si>
  <si>
    <t>Lakeview</t>
  </si>
  <si>
    <t>Lebanon</t>
  </si>
  <si>
    <t>Lincoln City</t>
  </si>
  <si>
    <t>Madras</t>
  </si>
  <si>
    <t>McDermitt</t>
  </si>
  <si>
    <t>Milton-Freewater</t>
  </si>
  <si>
    <t>Milwaukie</t>
  </si>
  <si>
    <t>North Bend</t>
  </si>
  <si>
    <t>Nyssa</t>
  </si>
  <si>
    <t>Oakridge</t>
  </si>
  <si>
    <t>Oregon City</t>
  </si>
  <si>
    <t>Prineville</t>
  </si>
  <si>
    <t>Rainier</t>
  </si>
  <si>
    <t>Reedsport</t>
  </si>
  <si>
    <t>St. Helens</t>
  </si>
  <si>
    <t>Seaside</t>
  </si>
  <si>
    <t>Sheridan</t>
  </si>
  <si>
    <t>Silverton</t>
  </si>
  <si>
    <t>Toledo</t>
  </si>
  <si>
    <t>Union</t>
  </si>
  <si>
    <t>Vale</t>
  </si>
  <si>
    <t>Vernonia</t>
  </si>
  <si>
    <t>Contractor Name</t>
  </si>
  <si>
    <t>Name of Person Preparing Request</t>
  </si>
  <si>
    <t>Preparer's Phone Number</t>
  </si>
  <si>
    <t>Date Prepared</t>
  </si>
  <si>
    <t>Preparer's E-mail</t>
  </si>
  <si>
    <t>LODGING 
PER DIEM</t>
  </si>
  <si>
    <t>TIME of departure/ return</t>
  </si>
  <si>
    <r>
      <t xml:space="preserve">MEAL PER DIEM </t>
    </r>
    <r>
      <rPr>
        <b/>
        <vertAlign val="superscript"/>
        <sz val="8"/>
        <rFont val="Arial"/>
        <family val="2"/>
      </rPr>
      <t>(1)</t>
    </r>
  </si>
  <si>
    <t xml:space="preserve">
_________________________________________________________
Signature                                                                          Date</t>
  </si>
  <si>
    <t>Meal per diems for initial day of travel and final day of travel are based upon departure and arrival times (see schedule included in rate summary).</t>
  </si>
  <si>
    <t>(1)</t>
  </si>
  <si>
    <t>Contractor Address</t>
  </si>
  <si>
    <t>Jane Doe</t>
  </si>
  <si>
    <t>555-555-1000</t>
  </si>
  <si>
    <t>10:30a/</t>
  </si>
  <si>
    <t>/5:00p</t>
  </si>
  <si>
    <t>lodging tax</t>
  </si>
  <si>
    <t>7:00a/</t>
  </si>
  <si>
    <t>hotel parking</t>
  </si>
  <si>
    <t>round-trip airfare</t>
  </si>
  <si>
    <t>PURPOSE FOR TRAVEL:</t>
  </si>
  <si>
    <t>JaneDoe@email.com</t>
  </si>
  <si>
    <t>ABC Company</t>
  </si>
  <si>
    <t>LEAVE Eugene/Portland</t>
  </si>
  <si>
    <t>RETURN Portland/Eugene</t>
  </si>
  <si>
    <t>1111 Maple Blvd, San Francisco, CA 94101</t>
  </si>
  <si>
    <t>LEAVE San Francisco, CA/Portland</t>
  </si>
  <si>
    <t>IN Portland</t>
  </si>
  <si>
    <t>RETURN Portland/San Francisco</t>
  </si>
  <si>
    <t>6:00a/11:00p</t>
  </si>
  <si>
    <t>San Francisco/Portland/San Francisco</t>
  </si>
  <si>
    <t>gas for rental car</t>
  </si>
  <si>
    <t>shuttle from airport to meeting and return to airport</t>
  </si>
  <si>
    <r>
      <t xml:space="preserve">OTHER EXPENSES (airfare, fuel for rented vehicle, parking, tolls, lodging taxes, transportation fares, etc.) </t>
    </r>
    <r>
      <rPr>
        <b/>
        <vertAlign val="superscript"/>
        <sz val="9"/>
        <rFont val="Arial"/>
        <family val="2"/>
      </rPr>
      <t>(2)</t>
    </r>
  </si>
  <si>
    <t>See policy for situations that require receipts.</t>
  </si>
  <si>
    <t>(2)</t>
  </si>
  <si>
    <t xml:space="preserve"> </t>
  </si>
  <si>
    <t>Category</t>
  </si>
  <si>
    <t>Rate Summary</t>
  </si>
  <si>
    <t>Policy</t>
  </si>
  <si>
    <t>B =</t>
  </si>
  <si>
    <t>L =</t>
  </si>
  <si>
    <t>D =</t>
  </si>
  <si>
    <t>MILEAGE, Private Vehicle:</t>
  </si>
  <si>
    <t>PARTIAL DAY MEAL &amp; INCIDENTAL EXPENSE PER DIEM</t>
  </si>
  <si>
    <t>Meal per diems for initial day of travel and final day of travel will be based on the following schedule based on departure and arrival times:</t>
  </si>
  <si>
    <t>Initial Day of Travel - Leave:</t>
  </si>
  <si>
    <t>Prior to 
7:00 AM</t>
  </si>
  <si>
    <t>7:00 AM 
to 12:59 PM</t>
  </si>
  <si>
    <t>1:00 PM 
and after</t>
  </si>
  <si>
    <t>Meal Allowance</t>
  </si>
  <si>
    <t>Breakfast, lunch, dinner</t>
  </si>
  <si>
    <t>Lunch, dinner</t>
  </si>
  <si>
    <t>Dinner</t>
  </si>
  <si>
    <t>Final Day of Travel - Return:</t>
  </si>
  <si>
    <t>Prior to Noon</t>
  </si>
  <si>
    <t>12:00 noon to 5:59 PM</t>
  </si>
  <si>
    <t>6:00 PM 
and after</t>
  </si>
  <si>
    <t>Breakfast</t>
  </si>
  <si>
    <t>Breakfast, lunch</t>
  </si>
  <si>
    <t>Instate Travel</t>
  </si>
  <si>
    <t xml:space="preserve">All Oregon Cities </t>
  </si>
  <si>
    <t>Meals</t>
  </si>
  <si>
    <t>If meals are provided at the meeting or event, no meal per diem is allowed.</t>
  </si>
  <si>
    <t>No meal per diem is allowed on one day trips.</t>
  </si>
  <si>
    <t>Lodging tax is reimbursed as a miscellaneous expense.</t>
  </si>
  <si>
    <t>Out-of-State, and Continental US Travel:</t>
  </si>
  <si>
    <t>Contractor travel to these locations is minimal and the federal tables are complicated.  Call for per diem rates.</t>
  </si>
  <si>
    <t>Lodging tax is reimbursed as a miscellaneous expense for Alaska, Hawaii, Puerto Rico, and US possessions.  Lodging tax is included in the per diem for foreign travel.</t>
  </si>
  <si>
    <t>Mileage can be calculated one of 3 ways:</t>
  </si>
  <si>
    <t>1) Mileage Chart (see Excel file)</t>
  </si>
  <si>
    <t>2) Actual mileage (from the odometer)</t>
  </si>
  <si>
    <t>3) Mapping software (e.g., mapquest.com)</t>
  </si>
  <si>
    <t>Mileage cannot be claimed in addition to fees for rented vehicles and fuel expenses for a rented vehicle.</t>
  </si>
  <si>
    <t>PRORATION of MEAL  PER DIEM for Partial Days Involving an Overnight Stay:</t>
  </si>
  <si>
    <r>
      <t xml:space="preserve">The per diem equals the federal rate using the </t>
    </r>
    <r>
      <rPr>
        <i/>
        <sz val="10"/>
        <color indexed="8"/>
        <rFont val="Arial"/>
        <family val="2"/>
      </rPr>
      <t xml:space="preserve">IRS's High-Low Substantiation Method </t>
    </r>
    <r>
      <rPr>
        <sz val="10"/>
        <color indexed="8"/>
        <rFont val="Arial"/>
        <family val="2"/>
      </rPr>
      <t>(see http://www.ous/edu/cont-div/fasom/sec11/sec1104.php for listing of High Cost Localities).</t>
    </r>
  </si>
  <si>
    <t>Contract #</t>
  </si>
  <si>
    <t>Contact institutional contract representative for current per diem rates for these locations.</t>
  </si>
  <si>
    <r>
      <rPr>
        <b/>
        <u/>
        <sz val="10"/>
        <color indexed="8"/>
        <rFont val="Arial"/>
        <family val="2"/>
      </rPr>
      <t>Rented Vehicles:</t>
    </r>
    <r>
      <rPr>
        <sz val="10"/>
        <color indexed="8"/>
        <rFont val="Arial"/>
        <family val="2"/>
      </rPr>
      <t xml:space="preserve">  Vehicle rental reimbursements will only be for compact and economy cars and their equivalent green class.  Liability insurance issued through the vehicle rental company may be reimbursed.  Other classes of vehicles may be rented for circumstances that are approved in advance by the institutional contract representative for reasons that include space requirements or inclement weather conditions.  Receipts are required.</t>
    </r>
  </si>
  <si>
    <r>
      <rPr>
        <b/>
        <u/>
        <sz val="10"/>
        <color indexed="8"/>
        <rFont val="Arial"/>
        <family val="2"/>
      </rPr>
      <t>Airfare:</t>
    </r>
    <r>
      <rPr>
        <sz val="10"/>
        <color indexed="8"/>
        <rFont val="Arial"/>
        <family val="2"/>
      </rPr>
      <t xml:space="preserve">  Only economy rate airfare, plus mandatory taxes and fees, will be reimbursed.  Receipts are required.</t>
    </r>
  </si>
  <si>
    <r>
      <rPr>
        <b/>
        <u/>
        <sz val="10"/>
        <color indexed="8"/>
        <rFont val="Arial"/>
        <family val="2"/>
      </rPr>
      <t>Hosting Expenses:</t>
    </r>
    <r>
      <rPr>
        <sz val="10"/>
        <color indexed="8"/>
        <rFont val="Arial"/>
        <family val="2"/>
      </rPr>
      <t xml:space="preserve">  If the scope of work in your contract authorizes reimbursement for hosting expenses, all expenses must be authorized prior to incurring costs.  Contact your institutional contract representative for allowable expenses.</t>
    </r>
  </si>
  <si>
    <t>It is preferred that requests for travel reimbursement be made by completing the Contractor's Travel Reimbursement Request.</t>
  </si>
  <si>
    <t>Travel reimbursement rates may periodically change.  Contractor shall be responsible for ensuring that travel reimbursement requests are in accordance with the rates in effect at the time the expense was incurred.  The current travel reimbursement rates may be found at http://www.ous.edu/cont-div/fasom/sec11/sumrates.php.</t>
  </si>
  <si>
    <t>NON-CONTINENTAL US and OVERSEAS NON-FOREIGN AREAS (e.g., Alaska, Hawaii, Guam, etc.)</t>
  </si>
  <si>
    <r>
      <t xml:space="preserve">The per diem equals the federal rate using the </t>
    </r>
    <r>
      <rPr>
        <i/>
        <sz val="10"/>
        <color indexed="8"/>
        <rFont val="Arial"/>
        <family val="2"/>
      </rPr>
      <t>IRS's High-Low Substantiation Method</t>
    </r>
    <r>
      <rPr>
        <sz val="10"/>
        <color indexed="8"/>
        <rFont val="Arial"/>
        <family val="2"/>
      </rPr>
      <t>. All Oregon cities are currently Low Cost Cities.</t>
    </r>
  </si>
  <si>
    <r>
      <rPr>
        <sz val="10"/>
        <color indexed="8"/>
        <rFont val="Arial"/>
        <family val="2"/>
      </rPr>
      <t xml:space="preserve">No receipts are required for </t>
    </r>
    <r>
      <rPr>
        <sz val="10"/>
        <color indexed="8"/>
        <rFont val="Arial"/>
        <family val="2"/>
      </rPr>
      <t>meals</t>
    </r>
    <r>
      <rPr>
        <sz val="10"/>
        <color indexed="8"/>
        <rFont val="Arial"/>
        <family val="2"/>
      </rPr>
      <t xml:space="preserve"> and incidental expenses (these are reimbursed on a per diem basis).</t>
    </r>
  </si>
  <si>
    <t>Lodging*</t>
  </si>
  <si>
    <t>*</t>
  </si>
  <si>
    <t>Actual up to rate</t>
  </si>
  <si>
    <r>
      <rPr>
        <sz val="10"/>
        <color indexed="8"/>
        <rFont val="Arial"/>
        <family val="2"/>
      </rPr>
      <t xml:space="preserve">No receipts are required for </t>
    </r>
    <r>
      <rPr>
        <sz val="10"/>
        <color indexed="8"/>
        <rFont val="Arial"/>
        <family val="2"/>
      </rPr>
      <t>meals</t>
    </r>
    <r>
      <rPr>
        <sz val="10"/>
        <color indexed="8"/>
        <rFont val="Arial"/>
        <family val="2"/>
      </rPr>
      <t xml:space="preserve"> and incidental expenses.</t>
    </r>
  </si>
  <si>
    <t>Met with Vice President for Finance &amp; Administration in Klamath Falls to provide update on XYZ project</t>
  </si>
  <si>
    <t>Met with President regarding XYZ project</t>
  </si>
  <si>
    <r>
      <rPr>
        <b/>
        <u/>
        <sz val="10"/>
        <color indexed="8"/>
        <rFont val="Arial"/>
        <family val="2"/>
      </rPr>
      <t>Incidental Expenses:</t>
    </r>
    <r>
      <rPr>
        <sz val="10"/>
        <color indexed="8"/>
        <rFont val="Arial"/>
        <family val="2"/>
      </rPr>
      <t xml:space="preserve"> Incidental expenses are combined with the meal per diem rate and will not be separately reimbursed.  Incidental expenses include, but are not limited to, expenses for laundry, cleaning and pressing of clothing, and fees and gratuities for services, such as for waiters, taxi drivers, and baggage handlers.</t>
    </r>
  </si>
  <si>
    <t>LEAVE Portland/Klamath Falls</t>
  </si>
  <si>
    <t>LEAVE Klamath Falls/Portland</t>
  </si>
  <si>
    <t>economy rental car</t>
  </si>
  <si>
    <t>/11:00a</t>
  </si>
  <si>
    <t>4 day lodging tax</t>
  </si>
  <si>
    <t>parking at SFO Airport</t>
  </si>
  <si>
    <t xml:space="preserve">Mileage not reimbursable unless one way trip exceeds 25 miles from origin to destination. </t>
  </si>
  <si>
    <t>OREGON TECH
Contractor's Travel Reimbursement Request</t>
  </si>
  <si>
    <t>OREGON TECH 
Contractor's Travel Reimbursement Request</t>
  </si>
  <si>
    <t>Attended meetings in Portland with Oregon Tech staff regarding legislative session (lunch provided on 4/15)</t>
  </si>
  <si>
    <t>I the undersigned believe the above charges to be accurate and permitted by the contract entered in between Oregon Tech and my company and the above expenses are not being reimbursed by any other source.</t>
  </si>
  <si>
    <t>Oregon Tech Contractor Travel Reimbursement Policy</t>
  </si>
  <si>
    <t>See list of High Cost Cities</t>
  </si>
  <si>
    <t>High meals</t>
  </si>
  <si>
    <t>Low meals</t>
  </si>
  <si>
    <t>Oregon Tech 
Mileage Chart</t>
  </si>
  <si>
    <t>Met with Oregon Tech President's Office staff on implementation of Senate Bill 123 (already in Eugene on other non-Oregon Tech business)</t>
  </si>
  <si>
    <t>High meal per diem $71.00</t>
  </si>
  <si>
    <t>Low meal per diem $60.00</t>
  </si>
  <si>
    <r>
      <rPr>
        <b/>
        <u/>
        <sz val="10"/>
        <color indexed="8"/>
        <rFont val="Arial"/>
        <family val="2"/>
      </rPr>
      <t>Ground Transportation:</t>
    </r>
    <r>
      <rPr>
        <sz val="10"/>
        <color indexed="8"/>
        <rFont val="Arial"/>
        <family val="2"/>
      </rPr>
      <t xml:space="preserve">  Taxicab, train (coach or business class only), and airport shuttle fees will be reimbursed.  Receipts are required if over $25.00 per item.</t>
    </r>
  </si>
  <si>
    <r>
      <rPr>
        <b/>
        <u/>
        <sz val="10"/>
        <color indexed="8"/>
        <rFont val="Arial"/>
        <family val="2"/>
      </rPr>
      <t>Miscellaneous Expenses:</t>
    </r>
    <r>
      <rPr>
        <sz val="10"/>
        <color indexed="8"/>
        <rFont val="Arial"/>
        <family val="2"/>
      </rPr>
      <t xml:space="preserve">  The miscellaneous expenses that can be reimbursed include:  fuel expenses for a rented vehicle, parking, tolls and lodging taxes,  </t>
    </r>
    <r>
      <rPr>
        <sz val="10"/>
        <rFont val="Arial"/>
        <family val="2"/>
      </rPr>
      <t>and checked baggage for up to 2 standard-weight bags.</t>
    </r>
    <r>
      <rPr>
        <sz val="10"/>
        <color indexed="10"/>
        <rFont val="Arial"/>
        <family val="2"/>
      </rPr>
      <t xml:space="preserve">  </t>
    </r>
    <r>
      <rPr>
        <sz val="10"/>
        <rFont val="Arial"/>
        <family val="2"/>
      </rPr>
      <t>Other miscellaneous expenses can be reimbursed only if approved in advance by the institutional contract representative.  All miscellaneous expenses must be itemized.  Receipts are required if over $25.00 per item.</t>
    </r>
  </si>
  <si>
    <t>$16.00</t>
  </si>
  <si>
    <t>$32.00</t>
  </si>
  <si>
    <t>Meal per diem $64.00</t>
  </si>
  <si>
    <t>$18.50</t>
  </si>
  <si>
    <t>$37.00</t>
  </si>
  <si>
    <t>Rates Effective October 1, 2022</t>
  </si>
  <si>
    <r>
      <t>Reimburse at $0.655</t>
    </r>
    <r>
      <rPr>
        <sz val="10"/>
        <color indexed="8"/>
        <rFont val="Arial"/>
        <family val="2"/>
      </rPr>
      <t xml:space="preserve"> cents per mile effective October 1, 2022</t>
    </r>
  </si>
  <si>
    <t>Updated 04/2023</t>
  </si>
  <si>
    <t>02/02/2023</t>
  </si>
  <si>
    <t>02/14/2023 - 02/17/2023</t>
  </si>
  <si>
    <t>02/15/2023</t>
  </si>
  <si>
    <t>02/17/2023</t>
  </si>
  <si>
    <t>02/21/2023</t>
  </si>
  <si>
    <t>02/03/2023</t>
  </si>
  <si>
    <t>02/14/2023</t>
  </si>
  <si>
    <t>Last updated 04/2023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</si>
</sst>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4" formatCode="_(&quot;$&quot;* #,##0.00_);_(&quot;$&quot;* \(#,##0.00\);_(&quot;$&quot;* &quot;-&quot;??_);_(@_)"/>
    <numFmt numFmtId="43" formatCode="_(* #,##0.00_);_(* \(#,##0.00\);_(* &quot;-&quot;??_);_(@_)"/>
    <numFmt numFmtId="164" formatCode="_(* #,##0_);_(* \(#,##0\);_(* &quot;-&quot;??_);_(@_)"/>
    <numFmt numFmtId="165" formatCode="m/d/yy;@"/>
  </numFmts>
  <fonts count="31" x14ac:knownFonts="1">
    <font>
      <sz val="10"/>
      <name val="Arial"/>
    </font>
    <font>
      <sz val="10"/>
      <name val="Arial"/>
      <family val="2"/>
    </font>
    <font>
      <sz val="11"/>
      <name val="Arial"/>
      <family val="2"/>
    </font>
    <font>
      <sz val="7"/>
      <name val="Arial"/>
      <family val="2"/>
    </font>
    <font>
      <sz val="6"/>
      <name val="Arial"/>
      <family val="2"/>
    </font>
    <font>
      <b/>
      <sz val="7"/>
      <name val="Arial"/>
      <family val="2"/>
    </font>
    <font>
      <b/>
      <sz val="10"/>
      <name val="Arial"/>
      <family val="2"/>
    </font>
    <font>
      <sz val="10"/>
      <name val="Arial"/>
      <family val="2"/>
    </font>
    <font>
      <b/>
      <sz val="11"/>
      <name val="Arial"/>
      <family val="2"/>
    </font>
    <font>
      <b/>
      <sz val="9"/>
      <name val="Arial"/>
      <family val="2"/>
    </font>
    <font>
      <b/>
      <sz val="8"/>
      <name val="Arial"/>
      <family val="2"/>
    </font>
    <font>
      <sz val="8"/>
      <name val="Arial"/>
      <family val="2"/>
    </font>
    <font>
      <u/>
      <sz val="10"/>
      <color indexed="12"/>
      <name val="Arial"/>
      <family val="2"/>
    </font>
    <font>
      <b/>
      <vertAlign val="superscript"/>
      <sz val="8"/>
      <name val="Arial"/>
      <family val="2"/>
    </font>
    <font>
      <b/>
      <sz val="6"/>
      <name val="Arial"/>
      <family val="2"/>
    </font>
    <font>
      <i/>
      <sz val="10"/>
      <color indexed="48"/>
      <name val="Arial"/>
      <family val="2"/>
    </font>
    <font>
      <b/>
      <i/>
      <sz val="10"/>
      <color indexed="48"/>
      <name val="Arial"/>
      <family val="2"/>
    </font>
    <font>
      <b/>
      <vertAlign val="superscript"/>
      <sz val="9"/>
      <name val="Arial"/>
      <family val="2"/>
    </font>
    <font>
      <sz val="8"/>
      <name val="Arial"/>
      <family val="2"/>
    </font>
    <font>
      <vertAlign val="superscript"/>
      <sz val="8"/>
      <name val="Arial"/>
      <family val="2"/>
    </font>
    <font>
      <sz val="10"/>
      <color indexed="8"/>
      <name val="Arial"/>
      <family val="2"/>
    </font>
    <font>
      <i/>
      <sz val="10"/>
      <color indexed="8"/>
      <name val="Arial"/>
      <family val="2"/>
    </font>
    <font>
      <sz val="10"/>
      <color indexed="10"/>
      <name val="Arial"/>
      <family val="2"/>
    </font>
    <font>
      <b/>
      <u/>
      <sz val="10"/>
      <color indexed="8"/>
      <name val="Arial"/>
      <family val="2"/>
    </font>
    <font>
      <sz val="10"/>
      <name val="Times New Roman"/>
      <family val="1"/>
    </font>
    <font>
      <i/>
      <sz val="10"/>
      <color theme="1"/>
      <name val="Arial"/>
      <family val="2"/>
    </font>
    <font>
      <sz val="10"/>
      <color theme="1"/>
      <name val="Arial"/>
      <family val="2"/>
    </font>
    <font>
      <b/>
      <sz val="10"/>
      <color theme="1"/>
      <name val="Arial"/>
      <family val="2"/>
    </font>
    <font>
      <b/>
      <i/>
      <sz val="10"/>
      <color theme="1"/>
      <name val="Arial"/>
      <family val="2"/>
    </font>
    <font>
      <b/>
      <u/>
      <sz val="10"/>
      <color theme="1"/>
      <name val="Arial"/>
      <family val="2"/>
    </font>
    <font>
      <u/>
      <sz val="10"/>
      <color theme="1"/>
      <name val="Arial"/>
      <family val="2"/>
    </font>
  </fonts>
  <fills count="6">
    <fill>
      <patternFill patternType="none"/>
    </fill>
    <fill>
      <patternFill patternType="gray125"/>
    </fill>
    <fill>
      <patternFill patternType="solid">
        <fgColor indexed="22"/>
        <bgColor indexed="64"/>
      </patternFill>
    </fill>
    <fill>
      <patternFill patternType="solid">
        <fgColor theme="0" tint="-0.499984740745262"/>
        <bgColor indexed="64"/>
      </patternFill>
    </fill>
    <fill>
      <patternFill patternType="solid">
        <fgColor theme="0"/>
        <bgColor indexed="64"/>
      </patternFill>
    </fill>
    <fill>
      <patternFill patternType="solid">
        <fgColor theme="0" tint="-0.14999847407452621"/>
        <bgColor indexed="64"/>
      </patternFill>
    </fill>
  </fills>
  <borders count="51">
    <border>
      <left/>
      <right/>
      <top/>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ck">
        <color indexed="64"/>
      </right>
      <top/>
      <bottom style="thin">
        <color indexed="64"/>
      </bottom>
      <diagonal/>
    </border>
    <border>
      <left/>
      <right style="thick">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bottom style="hair">
        <color indexed="64"/>
      </bottom>
      <diagonal/>
    </border>
    <border>
      <left style="thick">
        <color indexed="64"/>
      </left>
      <right style="thin">
        <color indexed="64"/>
      </right>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style="medium">
        <color indexed="64"/>
      </left>
      <right/>
      <top/>
      <bottom/>
      <diagonal/>
    </border>
    <border>
      <left/>
      <right/>
      <top/>
      <bottom style="hair">
        <color indexed="64"/>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hair">
        <color indexed="64"/>
      </top>
      <bottom style="hair">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12" fillId="0" borderId="0" applyNumberFormat="0" applyFill="0" applyBorder="0" applyAlignment="0" applyProtection="0">
      <alignment vertical="top"/>
      <protection locked="0"/>
    </xf>
  </cellStyleXfs>
  <cellXfs count="344">
    <xf numFmtId="0" fontId="0" fillId="0" borderId="0" xfId="0"/>
    <xf numFmtId="0" fontId="0" fillId="0" borderId="1" xfId="0" applyNumberFormat="1" applyFont="1" applyFill="1" applyBorder="1" applyAlignment="1"/>
    <xf numFmtId="0" fontId="0" fillId="0" borderId="2" xfId="0" applyNumberFormat="1" applyFont="1" applyFill="1" applyBorder="1" applyAlignment="1"/>
    <xf numFmtId="0" fontId="6" fillId="0" borderId="0" xfId="0" applyFont="1"/>
    <xf numFmtId="0" fontId="7" fillId="0" borderId="0" xfId="0" applyFont="1"/>
    <xf numFmtId="0" fontId="10" fillId="0" borderId="2" xfId="0" applyFont="1" applyBorder="1" applyAlignment="1" applyProtection="1">
      <alignment horizontal="center" vertical="center"/>
    </xf>
    <xf numFmtId="0" fontId="10" fillId="0" borderId="2" xfId="0" applyFont="1" applyBorder="1" applyAlignment="1" applyProtection="1">
      <alignment horizontal="center" vertical="center" wrapText="1"/>
    </xf>
    <xf numFmtId="0" fontId="0" fillId="2" borderId="3" xfId="0" applyFill="1" applyBorder="1" applyAlignment="1" applyProtection="1">
      <alignment vertical="center"/>
    </xf>
    <xf numFmtId="0" fontId="0" fillId="2" borderId="4" xfId="0" applyFill="1" applyBorder="1" applyAlignment="1" applyProtection="1">
      <alignment vertical="center"/>
    </xf>
    <xf numFmtId="0" fontId="0" fillId="2" borderId="5" xfId="0" applyFill="1" applyBorder="1" applyAlignment="1" applyProtection="1">
      <alignment vertical="center"/>
    </xf>
    <xf numFmtId="0" fontId="5" fillId="0" borderId="5" xfId="0" applyFont="1" applyBorder="1" applyAlignment="1" applyProtection="1">
      <alignment horizontal="right" vertical="center"/>
    </xf>
    <xf numFmtId="164" fontId="6" fillId="0" borderId="2" xfId="1" applyNumberFormat="1" applyFont="1" applyFill="1" applyBorder="1" applyAlignment="1" applyProtection="1">
      <alignment horizontal="center" vertical="center"/>
    </xf>
    <xf numFmtId="44" fontId="6" fillId="0" borderId="3" xfId="2" applyFont="1" applyFill="1" applyBorder="1" applyAlignment="1" applyProtection="1">
      <alignment horizontal="right" vertical="center"/>
    </xf>
    <xf numFmtId="0" fontId="0" fillId="2" borderId="3" xfId="0" applyFill="1" applyBorder="1" applyAlignment="1" applyProtection="1">
      <alignment horizontal="right" vertical="center"/>
    </xf>
    <xf numFmtId="0" fontId="0" fillId="2" borderId="4" xfId="0" applyFill="1" applyBorder="1" applyAlignment="1" applyProtection="1">
      <alignment horizontal="right" vertical="center"/>
    </xf>
    <xf numFmtId="0" fontId="10" fillId="0" borderId="5" xfId="0" applyFont="1" applyBorder="1" applyAlignment="1" applyProtection="1">
      <alignment horizontal="right" vertical="center"/>
    </xf>
    <xf numFmtId="44" fontId="6" fillId="0" borderId="2" xfId="2" applyNumberFormat="1" applyFont="1" applyFill="1" applyBorder="1" applyAlignment="1" applyProtection="1">
      <alignment horizontal="right" vertical="center"/>
    </xf>
    <xf numFmtId="0" fontId="9" fillId="0" borderId="2" xfId="0" applyFont="1" applyBorder="1" applyAlignment="1" applyProtection="1">
      <alignment horizontal="center" vertical="center"/>
    </xf>
    <xf numFmtId="44" fontId="6" fillId="0" borderId="2" xfId="2" applyNumberFormat="1" applyFont="1" applyFill="1" applyBorder="1" applyAlignment="1" applyProtection="1">
      <alignment vertical="center"/>
    </xf>
    <xf numFmtId="43" fontId="1" fillId="0" borderId="6" xfId="1" applyNumberFormat="1" applyFill="1" applyBorder="1" applyAlignment="1" applyProtection="1">
      <alignment horizontal="right" vertical="center"/>
    </xf>
    <xf numFmtId="0" fontId="7" fillId="0" borderId="7" xfId="0" applyNumberFormat="1" applyFont="1" applyFill="1" applyBorder="1" applyAlignment="1">
      <alignment horizontal="left" vertical="center"/>
    </xf>
    <xf numFmtId="0" fontId="7" fillId="0" borderId="8" xfId="0" applyNumberFormat="1" applyFont="1" applyFill="1" applyBorder="1" applyAlignment="1">
      <alignment horizontal="left" vertical="center"/>
    </xf>
    <xf numFmtId="0" fontId="10" fillId="0" borderId="9" xfId="0" applyFont="1" applyBorder="1" applyAlignment="1" applyProtection="1">
      <alignment horizontal="right" vertical="center"/>
    </xf>
    <xf numFmtId="44" fontId="9" fillId="0" borderId="10" xfId="2" applyNumberFormat="1" applyFont="1" applyFill="1" applyBorder="1" applyAlignment="1" applyProtection="1">
      <alignment vertical="center"/>
    </xf>
    <xf numFmtId="0" fontId="0" fillId="0" borderId="0" xfId="0" applyProtection="1"/>
    <xf numFmtId="0" fontId="3" fillId="0" borderId="0" xfId="0" applyFont="1" applyProtection="1"/>
    <xf numFmtId="0" fontId="7" fillId="0" borderId="0" xfId="0" applyFont="1" applyProtection="1"/>
    <xf numFmtId="0" fontId="7" fillId="0" borderId="0" xfId="0" applyFont="1" applyAlignment="1" applyProtection="1">
      <alignment vertical="center"/>
    </xf>
    <xf numFmtId="0" fontId="6" fillId="0" borderId="0" xfId="0" applyFont="1" applyProtection="1"/>
    <xf numFmtId="0" fontId="14" fillId="0" borderId="0" xfId="0" applyFont="1" applyProtection="1"/>
    <xf numFmtId="165" fontId="0" fillId="0" borderId="6" xfId="0" applyNumberFormat="1" applyBorder="1" applyAlignment="1" applyProtection="1">
      <alignment horizontal="left" vertical="center"/>
    </xf>
    <xf numFmtId="4" fontId="0" fillId="0" borderId="11" xfId="0" applyNumberFormat="1" applyBorder="1" applyAlignment="1" applyProtection="1">
      <alignment horizontal="right" vertical="center"/>
    </xf>
    <xf numFmtId="4" fontId="0" fillId="0" borderId="6" xfId="0" applyNumberFormat="1" applyBorder="1" applyAlignment="1" applyProtection="1">
      <alignment horizontal="right" vertical="center"/>
    </xf>
    <xf numFmtId="0" fontId="4" fillId="0" borderId="0" xfId="0" applyFont="1" applyProtection="1"/>
    <xf numFmtId="49" fontId="0" fillId="0" borderId="6" xfId="0" applyNumberFormat="1" applyBorder="1" applyAlignment="1" applyProtection="1">
      <alignment horizontal="left" vertical="center"/>
    </xf>
    <xf numFmtId="0" fontId="0" fillId="0" borderId="10" xfId="0" applyFill="1" applyBorder="1" applyAlignment="1" applyProtection="1">
      <alignment horizontal="center" vertical="center"/>
    </xf>
    <xf numFmtId="4" fontId="0" fillId="0" borderId="10" xfId="0" applyNumberFormat="1" applyBorder="1" applyAlignment="1" applyProtection="1">
      <alignment horizontal="right" vertical="center"/>
    </xf>
    <xf numFmtId="49" fontId="7" fillId="0" borderId="10" xfId="0" applyNumberFormat="1" applyFont="1" applyBorder="1" applyAlignment="1" applyProtection="1">
      <alignment vertical="center"/>
    </xf>
    <xf numFmtId="43" fontId="7" fillId="0" borderId="10" xfId="1" applyFont="1" applyBorder="1" applyAlignment="1" applyProtection="1">
      <alignment vertical="center"/>
    </xf>
    <xf numFmtId="43" fontId="1" fillId="0" borderId="0" xfId="1" applyProtection="1"/>
    <xf numFmtId="165" fontId="0" fillId="0" borderId="12" xfId="0" applyNumberFormat="1" applyBorder="1" applyAlignment="1" applyProtection="1">
      <alignment horizontal="left" vertical="center"/>
    </xf>
    <xf numFmtId="49" fontId="0" fillId="0" borderId="12" xfId="0" quotePrefix="1" applyNumberFormat="1" applyBorder="1" applyAlignment="1" applyProtection="1">
      <alignment horizontal="left" vertical="center"/>
    </xf>
    <xf numFmtId="0" fontId="0" fillId="0" borderId="12" xfId="0" applyFill="1" applyBorder="1" applyAlignment="1" applyProtection="1">
      <alignment horizontal="center" vertical="center"/>
    </xf>
    <xf numFmtId="43" fontId="1" fillId="0" borderId="12" xfId="1" applyFill="1" applyBorder="1" applyAlignment="1" applyProtection="1">
      <alignment horizontal="right" vertical="center"/>
    </xf>
    <xf numFmtId="4" fontId="0" fillId="0" borderId="13" xfId="0" applyNumberFormat="1" applyBorder="1" applyAlignment="1" applyProtection="1">
      <alignment horizontal="right" vertical="center"/>
    </xf>
    <xf numFmtId="4" fontId="0" fillId="0" borderId="12" xfId="0" applyNumberFormat="1" applyBorder="1" applyAlignment="1" applyProtection="1">
      <alignment horizontal="right" vertical="center"/>
    </xf>
    <xf numFmtId="43" fontId="1" fillId="0" borderId="12" xfId="1" applyNumberFormat="1" applyFill="1" applyBorder="1" applyAlignment="1" applyProtection="1">
      <alignment horizontal="right" vertical="center"/>
    </xf>
    <xf numFmtId="49" fontId="0" fillId="0" borderId="12" xfId="0" applyNumberFormat="1" applyBorder="1" applyAlignment="1" applyProtection="1">
      <alignment horizontal="left" vertical="center"/>
    </xf>
    <xf numFmtId="4" fontId="0" fillId="0" borderId="12" xfId="0" quotePrefix="1" applyNumberFormat="1" applyBorder="1" applyAlignment="1" applyProtection="1">
      <alignment horizontal="right" vertical="center"/>
    </xf>
    <xf numFmtId="165" fontId="0" fillId="0" borderId="14" xfId="0" applyNumberFormat="1" applyBorder="1" applyAlignment="1" applyProtection="1">
      <alignment horizontal="left" vertical="center"/>
    </xf>
    <xf numFmtId="49" fontId="0" fillId="0" borderId="14" xfId="0" applyNumberFormat="1" applyBorder="1" applyAlignment="1" applyProtection="1">
      <alignment horizontal="left" vertical="center"/>
    </xf>
    <xf numFmtId="0" fontId="0" fillId="0" borderId="14" xfId="0" applyFill="1" applyBorder="1" applyAlignment="1" applyProtection="1">
      <alignment horizontal="center" vertical="center"/>
    </xf>
    <xf numFmtId="4" fontId="0" fillId="0" borderId="15" xfId="0" applyNumberFormat="1" applyBorder="1" applyAlignment="1" applyProtection="1">
      <alignment horizontal="right" vertical="center"/>
    </xf>
    <xf numFmtId="4" fontId="0" fillId="0" borderId="14" xfId="0" applyNumberFormat="1" applyBorder="1" applyAlignment="1" applyProtection="1">
      <alignment horizontal="right" vertical="center"/>
    </xf>
    <xf numFmtId="43" fontId="1" fillId="0" borderId="14" xfId="1" applyNumberFormat="1" applyFill="1" applyBorder="1" applyAlignment="1" applyProtection="1">
      <alignment horizontal="right" vertical="center"/>
    </xf>
    <xf numFmtId="43" fontId="7" fillId="0" borderId="16" xfId="1" applyFont="1" applyBorder="1" applyAlignment="1" applyProtection="1">
      <alignment vertical="center"/>
    </xf>
    <xf numFmtId="49" fontId="7" fillId="0" borderId="12" xfId="0" applyNumberFormat="1" applyFont="1" applyBorder="1" applyAlignment="1" applyProtection="1">
      <alignment vertical="center"/>
    </xf>
    <xf numFmtId="43" fontId="7" fillId="0" borderId="12" xfId="1" applyFont="1" applyBorder="1" applyAlignment="1" applyProtection="1">
      <alignment vertical="center"/>
    </xf>
    <xf numFmtId="0" fontId="7" fillId="0" borderId="17" xfId="0" applyFont="1" applyBorder="1" applyProtection="1"/>
    <xf numFmtId="0" fontId="11" fillId="0" borderId="0" xfId="0" applyNumberFormat="1" applyFont="1" applyFill="1" applyBorder="1" applyAlignment="1">
      <alignment horizontal="left" vertical="center" wrapText="1"/>
    </xf>
    <xf numFmtId="0" fontId="11" fillId="0" borderId="0" xfId="0" applyFont="1" applyAlignment="1">
      <alignment wrapText="1"/>
    </xf>
    <xf numFmtId="0" fontId="0" fillId="0" borderId="18" xfId="0" applyNumberFormat="1" applyFont="1" applyFill="1" applyBorder="1" applyAlignment="1"/>
    <xf numFmtId="0" fontId="0" fillId="0" borderId="10" xfId="0" applyNumberFormat="1" applyFont="1" applyFill="1" applyBorder="1" applyAlignment="1"/>
    <xf numFmtId="0" fontId="10" fillId="0" borderId="4" xfId="0" applyFont="1" applyBorder="1" applyAlignment="1" applyProtection="1">
      <alignment horizontal="right" vertical="center"/>
    </xf>
    <xf numFmtId="44" fontId="6" fillId="0" borderId="5" xfId="2" applyNumberFormat="1" applyFont="1" applyFill="1" applyBorder="1" applyAlignment="1" applyProtection="1">
      <alignment vertical="center"/>
    </xf>
    <xf numFmtId="49" fontId="7" fillId="0" borderId="6" xfId="0" applyNumberFormat="1" applyFont="1" applyBorder="1" applyAlignment="1" applyProtection="1">
      <alignment vertical="center"/>
    </xf>
    <xf numFmtId="0" fontId="9" fillId="0" borderId="10" xfId="0" applyFont="1" applyBorder="1" applyAlignment="1" applyProtection="1">
      <alignment horizontal="center" vertical="center"/>
    </xf>
    <xf numFmtId="0" fontId="18" fillId="0" borderId="19" xfId="0" quotePrefix="1" applyFont="1" applyBorder="1" applyAlignment="1" applyProtection="1">
      <alignment horizontal="right" vertical="center"/>
    </xf>
    <xf numFmtId="165" fontId="0" fillId="0" borderId="12" xfId="0" applyNumberFormat="1" applyBorder="1" applyAlignment="1" applyProtection="1">
      <alignment horizontal="left" vertical="center"/>
      <protection locked="0"/>
    </xf>
    <xf numFmtId="0" fontId="0" fillId="0" borderId="12" xfId="0" applyFill="1" applyBorder="1" applyAlignment="1" applyProtection="1">
      <alignment horizontal="center" vertical="center"/>
      <protection locked="0"/>
    </xf>
    <xf numFmtId="4" fontId="0" fillId="0" borderId="13" xfId="0" applyNumberFormat="1" applyBorder="1" applyAlignment="1" applyProtection="1">
      <alignment horizontal="right" vertical="center"/>
      <protection locked="0"/>
    </xf>
    <xf numFmtId="4" fontId="0" fillId="0" borderId="12" xfId="0" applyNumberFormat="1" applyBorder="1" applyAlignment="1" applyProtection="1">
      <alignment horizontal="right" vertical="center"/>
      <protection locked="0"/>
    </xf>
    <xf numFmtId="49" fontId="7" fillId="0" borderId="16" xfId="0" applyNumberFormat="1" applyFont="1" applyBorder="1" applyAlignment="1" applyProtection="1">
      <alignment vertical="center"/>
      <protection locked="0"/>
    </xf>
    <xf numFmtId="43" fontId="7" fillId="0" borderId="16" xfId="1" applyFont="1" applyBorder="1" applyAlignment="1" applyProtection="1">
      <alignment vertical="center"/>
      <protection locked="0"/>
    </xf>
    <xf numFmtId="0" fontId="11" fillId="0" borderId="20" xfId="0" applyNumberFormat="1" applyFont="1" applyFill="1" applyBorder="1" applyAlignment="1">
      <alignment horizontal="center" vertical="center" wrapText="1"/>
    </xf>
    <xf numFmtId="49" fontId="7" fillId="0" borderId="12" xfId="0" applyNumberFormat="1" applyFont="1" applyBorder="1" applyAlignment="1" applyProtection="1">
      <alignment horizontal="left" vertical="center"/>
      <protection locked="0"/>
    </xf>
    <xf numFmtId="0" fontId="25" fillId="0" borderId="0" xfId="0" applyFont="1" applyFill="1" applyBorder="1" applyAlignment="1">
      <alignment horizontal="center" wrapText="1"/>
    </xf>
    <xf numFmtId="0" fontId="26" fillId="0" borderId="0" xfId="0" applyFont="1" applyBorder="1" applyAlignment="1">
      <alignment horizontal="left" wrapText="1"/>
    </xf>
    <xf numFmtId="0" fontId="26" fillId="0" borderId="11" xfId="0" applyFont="1" applyBorder="1" applyAlignment="1">
      <alignment horizontal="left" wrapText="1"/>
    </xf>
    <xf numFmtId="0" fontId="26" fillId="0" borderId="21" xfId="0" applyFont="1" applyBorder="1" applyAlignment="1">
      <alignment horizontal="left" wrapText="1"/>
    </xf>
    <xf numFmtId="8" fontId="26" fillId="0" borderId="11" xfId="0" applyNumberFormat="1" applyFont="1" applyBorder="1" applyAlignment="1">
      <alignment horizontal="left" wrapText="1"/>
    </xf>
    <xf numFmtId="8" fontId="7" fillId="0" borderId="11" xfId="0" applyNumberFormat="1" applyFont="1" applyBorder="1" applyAlignment="1">
      <alignment horizontal="left" wrapText="1"/>
    </xf>
    <xf numFmtId="49" fontId="26" fillId="0" borderId="11" xfId="0" applyNumberFormat="1" applyFont="1" applyBorder="1" applyAlignment="1">
      <alignment horizontal="left" wrapText="1"/>
    </xf>
    <xf numFmtId="0" fontId="26" fillId="0" borderId="22" xfId="0" applyFont="1" applyBorder="1" applyAlignment="1">
      <alignment horizontal="center" wrapText="1"/>
    </xf>
    <xf numFmtId="0" fontId="26" fillId="0" borderId="21" xfId="0" applyFont="1" applyBorder="1" applyAlignment="1">
      <alignment wrapText="1"/>
    </xf>
    <xf numFmtId="0" fontId="26" fillId="0" borderId="11" xfId="0" applyFont="1" applyBorder="1" applyAlignment="1">
      <alignment wrapText="1"/>
    </xf>
    <xf numFmtId="0" fontId="26" fillId="0" borderId="21" xfId="0" applyFont="1" applyBorder="1" applyAlignment="1">
      <alignment horizontal="left" vertical="top" wrapText="1"/>
    </xf>
    <xf numFmtId="0" fontId="27" fillId="0" borderId="21" xfId="0" applyFont="1" applyBorder="1" applyAlignment="1">
      <alignment horizontal="left" wrapText="1"/>
    </xf>
    <xf numFmtId="0" fontId="27" fillId="0" borderId="0" xfId="0" applyFont="1" applyBorder="1" applyAlignment="1">
      <alignment horizontal="left" wrapText="1"/>
    </xf>
    <xf numFmtId="0" fontId="26" fillId="0" borderId="0" xfId="0" applyFont="1" applyBorder="1" applyAlignment="1">
      <alignment wrapText="1"/>
    </xf>
    <xf numFmtId="0" fontId="27" fillId="0" borderId="11" xfId="0" applyFont="1" applyBorder="1" applyAlignment="1">
      <alignment horizontal="left" wrapText="1"/>
    </xf>
    <xf numFmtId="0" fontId="26" fillId="0" borderId="0" xfId="0" applyFont="1" applyBorder="1" applyAlignment="1">
      <alignment horizontal="left" vertical="center" wrapText="1"/>
    </xf>
    <xf numFmtId="0" fontId="26" fillId="0" borderId="21" xfId="0" applyFont="1" applyBorder="1" applyAlignment="1">
      <alignment horizontal="center" wrapText="1"/>
    </xf>
    <xf numFmtId="0" fontId="26" fillId="0" borderId="0" xfId="0" applyFont="1" applyBorder="1" applyAlignment="1">
      <alignment horizontal="center" wrapText="1"/>
    </xf>
    <xf numFmtId="0" fontId="26" fillId="0" borderId="11" xfId="0" applyFont="1" applyBorder="1" applyAlignment="1">
      <alignment horizontal="center" wrapText="1"/>
    </xf>
    <xf numFmtId="0" fontId="26" fillId="0" borderId="21" xfId="0" applyFont="1" applyBorder="1" applyAlignment="1">
      <alignment horizontal="left" vertical="center" wrapText="1"/>
    </xf>
    <xf numFmtId="0" fontId="26" fillId="0" borderId="11" xfId="0" applyFont="1" applyBorder="1" applyAlignment="1">
      <alignment horizontal="left" vertical="center" wrapText="1"/>
    </xf>
    <xf numFmtId="0" fontId="26" fillId="3" borderId="2" xfId="0" applyFont="1" applyFill="1" applyBorder="1" applyAlignment="1">
      <alignment horizontal="left" wrapText="1"/>
    </xf>
    <xf numFmtId="0" fontId="26" fillId="0" borderId="23" xfId="0" applyFont="1" applyBorder="1" applyAlignment="1">
      <alignment horizontal="left" vertical="center" wrapText="1"/>
    </xf>
    <xf numFmtId="0" fontId="26" fillId="0" borderId="24" xfId="0" applyFont="1" applyBorder="1" applyAlignment="1">
      <alignment horizontal="left" vertical="center" wrapText="1"/>
    </xf>
    <xf numFmtId="0" fontId="26" fillId="0" borderId="9" xfId="0" applyFont="1" applyBorder="1" applyAlignment="1">
      <alignment horizontal="left" vertical="center" wrapText="1"/>
    </xf>
    <xf numFmtId="0" fontId="26" fillId="0" borderId="4" xfId="0" applyFont="1" applyBorder="1" applyAlignment="1">
      <alignment horizontal="center" vertical="center" wrapText="1"/>
    </xf>
    <xf numFmtId="0" fontId="26" fillId="0" borderId="21" xfId="0" applyFont="1" applyBorder="1" applyAlignment="1">
      <alignment vertical="top" wrapText="1"/>
    </xf>
    <xf numFmtId="0" fontId="26" fillId="0" borderId="25" xfId="0" applyFont="1" applyBorder="1" applyAlignment="1">
      <alignment vertical="top" wrapText="1"/>
    </xf>
    <xf numFmtId="0" fontId="26" fillId="0" borderId="26" xfId="0" applyFont="1" applyBorder="1" applyAlignment="1">
      <alignment wrapText="1"/>
    </xf>
    <xf numFmtId="0" fontId="26" fillId="0" borderId="21" xfId="0" applyFont="1" applyBorder="1" applyAlignment="1">
      <alignment vertical="center" wrapText="1"/>
    </xf>
    <xf numFmtId="0" fontId="0" fillId="0" borderId="0" xfId="0" applyBorder="1"/>
    <xf numFmtId="0" fontId="0" fillId="0" borderId="0" xfId="0" applyAlignment="1">
      <alignment vertical="center"/>
    </xf>
    <xf numFmtId="0" fontId="7" fillId="0" borderId="21" xfId="0" applyFont="1" applyBorder="1"/>
    <xf numFmtId="0" fontId="0" fillId="0" borderId="21" xfId="0" applyBorder="1"/>
    <xf numFmtId="49" fontId="7" fillId="0" borderId="0" xfId="0" applyNumberFormat="1" applyFont="1" applyBorder="1" applyAlignment="1">
      <alignment horizontal="right" wrapText="1"/>
    </xf>
    <xf numFmtId="0" fontId="26" fillId="0" borderId="21" xfId="0" applyFont="1" applyBorder="1" applyAlignment="1">
      <alignment horizontal="left" wrapText="1"/>
    </xf>
    <xf numFmtId="0" fontId="26" fillId="0" borderId="0" xfId="0" applyFont="1" applyBorder="1" applyAlignment="1">
      <alignment horizontal="left" wrapText="1"/>
    </xf>
    <xf numFmtId="0" fontId="26" fillId="0" borderId="11" xfId="0" applyFont="1" applyBorder="1" applyAlignment="1">
      <alignment horizontal="left" wrapText="1"/>
    </xf>
    <xf numFmtId="0" fontId="27" fillId="4" borderId="21" xfId="0" applyFont="1" applyFill="1" applyBorder="1" applyAlignment="1">
      <alignment horizontal="left" vertical="top" wrapText="1"/>
    </xf>
    <xf numFmtId="0" fontId="27" fillId="4" borderId="0" xfId="0" applyFont="1" applyFill="1" applyBorder="1" applyAlignment="1">
      <alignment horizontal="left" vertical="top" wrapText="1"/>
    </xf>
    <xf numFmtId="0" fontId="27" fillId="4" borderId="11" xfId="0" applyFont="1" applyFill="1" applyBorder="1" applyAlignment="1">
      <alignment horizontal="left" vertical="top" wrapText="1"/>
    </xf>
    <xf numFmtId="0" fontId="26" fillId="0" borderId="23" xfId="0" applyFont="1" applyBorder="1" applyAlignment="1">
      <alignment horizontal="center" vertical="top" wrapText="1"/>
    </xf>
    <xf numFmtId="0" fontId="26" fillId="0" borderId="24" xfId="0" applyFont="1" applyBorder="1" applyAlignment="1">
      <alignment horizontal="center" vertical="top" wrapText="1"/>
    </xf>
    <xf numFmtId="0" fontId="26" fillId="0" borderId="9" xfId="0" applyFont="1" applyBorder="1" applyAlignment="1">
      <alignment horizontal="center" vertical="top" wrapText="1"/>
    </xf>
    <xf numFmtId="0" fontId="26" fillId="0" borderId="21" xfId="0" applyFont="1" applyBorder="1" applyAlignment="1">
      <alignment horizontal="left" wrapText="1"/>
    </xf>
    <xf numFmtId="0" fontId="26" fillId="0" borderId="0" xfId="0" applyFont="1" applyBorder="1" applyAlignment="1">
      <alignment horizontal="left" wrapText="1"/>
    </xf>
    <xf numFmtId="0" fontId="26" fillId="0" borderId="11" xfId="0" applyFont="1" applyBorder="1" applyAlignment="1">
      <alignment horizontal="left" wrapText="1"/>
    </xf>
    <xf numFmtId="0" fontId="26" fillId="0" borderId="21" xfId="0" applyFont="1" applyBorder="1" applyAlignment="1">
      <alignment horizontal="left" wrapText="1"/>
    </xf>
    <xf numFmtId="0" fontId="7" fillId="0" borderId="17" xfId="0" applyFont="1" applyBorder="1" applyAlignment="1" applyProtection="1">
      <alignment horizontal="left" vertical="center"/>
    </xf>
    <xf numFmtId="0" fontId="0" fillId="0" borderId="27" xfId="0" applyBorder="1" applyProtection="1"/>
    <xf numFmtId="0" fontId="15" fillId="0" borderId="27" xfId="0" applyFont="1" applyBorder="1" applyAlignment="1" applyProtection="1">
      <alignment horizontal="left" vertical="center"/>
    </xf>
    <xf numFmtId="0" fontId="15" fillId="0" borderId="27" xfId="0" applyFont="1" applyBorder="1" applyProtection="1"/>
    <xf numFmtId="0" fontId="15" fillId="0" borderId="13" xfId="0" applyFont="1" applyBorder="1" applyProtection="1"/>
    <xf numFmtId="0" fontId="24" fillId="0" borderId="0" xfId="0" applyFont="1"/>
    <xf numFmtId="4" fontId="0" fillId="0" borderId="11" xfId="0" applyNumberFormat="1" applyFill="1" applyBorder="1" applyAlignment="1" applyProtection="1">
      <alignment horizontal="right" vertical="center"/>
    </xf>
    <xf numFmtId="4" fontId="0" fillId="0" borderId="6" xfId="0" applyNumberFormat="1" applyFill="1" applyBorder="1" applyAlignment="1" applyProtection="1">
      <alignment horizontal="right" vertical="center"/>
    </xf>
    <xf numFmtId="0" fontId="26" fillId="0" borderId="23" xfId="0" applyFont="1" applyBorder="1" applyAlignment="1">
      <alignment vertical="top" wrapText="1"/>
    </xf>
    <xf numFmtId="49" fontId="1" fillId="0" borderId="0" xfId="0" applyNumberFormat="1" applyFont="1" applyBorder="1" applyAlignment="1">
      <alignment horizontal="right" wrapText="1"/>
    </xf>
    <xf numFmtId="8" fontId="26" fillId="0" borderId="0" xfId="2" applyNumberFormat="1" applyFont="1" applyBorder="1" applyAlignment="1">
      <alignment horizontal="right" wrapText="1"/>
    </xf>
    <xf numFmtId="44" fontId="1" fillId="0" borderId="0" xfId="2" applyFont="1" applyBorder="1" applyAlignment="1">
      <alignment horizontal="right" wrapText="1"/>
    </xf>
    <xf numFmtId="44" fontId="26" fillId="0" borderId="0" xfId="2" applyFont="1" applyBorder="1" applyAlignment="1">
      <alignment horizontal="right" wrapText="1"/>
    </xf>
    <xf numFmtId="0" fontId="6" fillId="0" borderId="0" xfId="0" applyFont="1" applyAlignment="1">
      <alignment wrapText="1"/>
    </xf>
    <xf numFmtId="0" fontId="26" fillId="0" borderId="0" xfId="0" applyFont="1" applyBorder="1" applyAlignment="1">
      <alignment horizontal="right" wrapText="1"/>
    </xf>
    <xf numFmtId="49" fontId="1" fillId="0" borderId="16" xfId="0" applyNumberFormat="1" applyFont="1" applyBorder="1" applyAlignment="1" applyProtection="1">
      <alignment vertical="center"/>
    </xf>
    <xf numFmtId="49" fontId="1" fillId="0" borderId="12" xfId="0" applyNumberFormat="1" applyFont="1" applyBorder="1" applyAlignment="1" applyProtection="1">
      <alignment vertical="center"/>
    </xf>
    <xf numFmtId="0" fontId="1" fillId="0" borderId="17" xfId="0" applyFont="1" applyBorder="1" applyProtection="1"/>
    <xf numFmtId="0" fontId="26" fillId="0" borderId="21" xfId="0" applyFont="1" applyBorder="1" applyAlignment="1">
      <alignment horizontal="center" wrapText="1"/>
    </xf>
    <xf numFmtId="0" fontId="26" fillId="0" borderId="0" xfId="0" applyFont="1" applyBorder="1" applyAlignment="1">
      <alignment horizontal="center" wrapText="1"/>
    </xf>
    <xf numFmtId="0" fontId="26" fillId="0" borderId="11" xfId="0" applyFont="1" applyBorder="1" applyAlignment="1">
      <alignment horizontal="center" wrapText="1"/>
    </xf>
    <xf numFmtId="0" fontId="26" fillId="0" borderId="0" xfId="0" applyFont="1" applyBorder="1" applyAlignment="1">
      <alignment horizontal="right" wrapText="1"/>
    </xf>
    <xf numFmtId="0" fontId="26" fillId="0" borderId="0" xfId="0" applyFont="1" applyBorder="1" applyAlignment="1">
      <alignment horizontal="left" vertical="center" wrapText="1"/>
    </xf>
    <xf numFmtId="0" fontId="26" fillId="0" borderId="11" xfId="0" applyFont="1" applyBorder="1" applyAlignment="1">
      <alignment horizontal="left" vertical="center" wrapText="1"/>
    </xf>
    <xf numFmtId="0" fontId="7" fillId="0" borderId="24" xfId="0" applyFont="1" applyBorder="1" applyAlignment="1">
      <alignment horizontal="left" wrapText="1"/>
    </xf>
    <xf numFmtId="0" fontId="7" fillId="0" borderId="9" xfId="0" applyFont="1" applyBorder="1" applyAlignment="1">
      <alignment horizontal="left" wrapText="1"/>
    </xf>
    <xf numFmtId="0" fontId="20" fillId="0" borderId="25" xfId="0" applyFont="1" applyBorder="1" applyAlignment="1">
      <alignment horizontal="left" vertical="center" wrapText="1"/>
    </xf>
    <xf numFmtId="0" fontId="26" fillId="0" borderId="28" xfId="0" applyFont="1" applyBorder="1" applyAlignment="1">
      <alignment horizontal="left" vertical="center" wrapText="1"/>
    </xf>
    <xf numFmtId="0" fontId="26" fillId="0" borderId="22" xfId="0" applyFont="1" applyBorder="1" applyAlignment="1">
      <alignment horizontal="left" vertical="center" wrapText="1"/>
    </xf>
    <xf numFmtId="0" fontId="26" fillId="0" borderId="23" xfId="0" applyFont="1" applyBorder="1" applyAlignment="1">
      <alignment horizontal="left" vertical="center" wrapText="1"/>
    </xf>
    <xf numFmtId="0" fontId="26" fillId="0" borderId="24" xfId="0" applyFont="1" applyBorder="1" applyAlignment="1">
      <alignment horizontal="left" vertical="center" wrapText="1"/>
    </xf>
    <xf numFmtId="0" fontId="26" fillId="0" borderId="9" xfId="0" applyFont="1" applyBorder="1" applyAlignment="1">
      <alignment horizontal="left" vertical="center" wrapText="1"/>
    </xf>
    <xf numFmtId="0" fontId="29" fillId="0" borderId="29" xfId="0" applyFont="1" applyBorder="1" applyAlignment="1">
      <alignment horizontal="center" wrapText="1"/>
    </xf>
    <xf numFmtId="0" fontId="29" fillId="0" borderId="10" xfId="0" applyFont="1" applyBorder="1" applyAlignment="1">
      <alignment horizontal="center" wrapText="1"/>
    </xf>
    <xf numFmtId="0" fontId="27" fillId="0" borderId="29" xfId="0" applyFont="1" applyBorder="1" applyAlignment="1">
      <alignment horizontal="center" wrapText="1"/>
    </xf>
    <xf numFmtId="0" fontId="27" fillId="0" borderId="10" xfId="0" applyFont="1" applyBorder="1" applyAlignment="1">
      <alignment horizontal="center" wrapText="1"/>
    </xf>
    <xf numFmtId="0" fontId="27" fillId="0" borderId="29" xfId="0" applyFont="1" applyBorder="1" applyAlignment="1">
      <alignment horizontal="center" vertical="center" wrapText="1"/>
    </xf>
    <xf numFmtId="0" fontId="27" fillId="0" borderId="10" xfId="0" applyFont="1" applyBorder="1" applyAlignment="1">
      <alignment horizontal="center" vertical="center" wrapText="1"/>
    </xf>
    <xf numFmtId="0" fontId="26" fillId="0" borderId="29" xfId="0" applyFont="1" applyBorder="1" applyAlignment="1">
      <alignment horizontal="center" vertical="center" wrapText="1"/>
    </xf>
    <xf numFmtId="0" fontId="26" fillId="0" borderId="10" xfId="0" applyFont="1" applyBorder="1" applyAlignment="1">
      <alignment horizontal="center" vertical="center" wrapText="1"/>
    </xf>
    <xf numFmtId="0" fontId="20" fillId="0" borderId="28" xfId="0" applyFont="1" applyBorder="1" applyAlignment="1">
      <alignment horizontal="left" vertical="center" wrapText="1"/>
    </xf>
    <xf numFmtId="0" fontId="20" fillId="0" borderId="22" xfId="0" applyFont="1" applyBorder="1" applyAlignment="1">
      <alignment horizontal="left" vertical="center" wrapText="1"/>
    </xf>
    <xf numFmtId="0" fontId="20" fillId="0" borderId="21" xfId="0" applyFont="1" applyBorder="1" applyAlignment="1">
      <alignment horizontal="left" vertical="center" wrapText="1"/>
    </xf>
    <xf numFmtId="0" fontId="20" fillId="0" borderId="0" xfId="0" applyFont="1" applyBorder="1" applyAlignment="1">
      <alignment horizontal="left" vertical="center" wrapText="1"/>
    </xf>
    <xf numFmtId="0" fontId="20" fillId="0" borderId="11" xfId="0" applyFont="1" applyBorder="1" applyAlignment="1">
      <alignment horizontal="left" vertical="center" wrapText="1"/>
    </xf>
    <xf numFmtId="0" fontId="20" fillId="0" borderId="23" xfId="0" applyFont="1" applyBorder="1" applyAlignment="1">
      <alignment horizontal="left" vertical="center" wrapText="1"/>
    </xf>
    <xf numFmtId="0" fontId="20" fillId="0" borderId="24" xfId="0" applyFont="1" applyBorder="1" applyAlignment="1">
      <alignment horizontal="left" vertical="center" wrapText="1"/>
    </xf>
    <xf numFmtId="0" fontId="20" fillId="0" borderId="9" xfId="0" applyFont="1" applyBorder="1" applyAlignment="1">
      <alignment horizontal="left" vertical="center" wrapText="1"/>
    </xf>
    <xf numFmtId="0" fontId="20" fillId="0" borderId="3" xfId="0" applyFont="1" applyBorder="1" applyAlignment="1">
      <alignment horizontal="left" vertical="center" wrapText="1"/>
    </xf>
    <xf numFmtId="0" fontId="20" fillId="0" borderId="4" xfId="0" applyFont="1" applyBorder="1" applyAlignment="1">
      <alignment horizontal="left" vertical="center" wrapText="1"/>
    </xf>
    <xf numFmtId="0" fontId="20" fillId="0" borderId="5" xfId="0" applyFont="1" applyBorder="1" applyAlignment="1">
      <alignment horizontal="left" vertical="center" wrapText="1"/>
    </xf>
    <xf numFmtId="0" fontId="27" fillId="0" borderId="0" xfId="0" applyFont="1" applyFill="1" applyBorder="1" applyAlignment="1">
      <alignment horizontal="center" wrapText="1"/>
    </xf>
    <xf numFmtId="0" fontId="26" fillId="0" borderId="0" xfId="0" applyFont="1" applyBorder="1" applyAlignment="1">
      <alignment horizontal="left" vertical="top" wrapText="1"/>
    </xf>
    <xf numFmtId="0" fontId="26" fillId="0" borderId="11" xfId="0" applyFont="1" applyBorder="1" applyAlignment="1">
      <alignment horizontal="left" vertical="top" wrapText="1"/>
    </xf>
    <xf numFmtId="0" fontId="26" fillId="0" borderId="21" xfId="0" applyFont="1" applyBorder="1" applyAlignment="1">
      <alignment horizontal="left" wrapText="1"/>
    </xf>
    <xf numFmtId="0" fontId="26" fillId="0" borderId="0" xfId="0" applyFont="1" applyBorder="1" applyAlignment="1">
      <alignment horizontal="left" wrapText="1"/>
    </xf>
    <xf numFmtId="0" fontId="26" fillId="0" borderId="11" xfId="0" applyFont="1" applyBorder="1" applyAlignment="1">
      <alignment horizontal="left" wrapText="1"/>
    </xf>
    <xf numFmtId="0" fontId="27" fillId="5" borderId="33" xfId="0" applyFont="1" applyFill="1" applyBorder="1" applyAlignment="1">
      <alignment horizontal="left" wrapText="1"/>
    </xf>
    <xf numFmtId="0" fontId="0" fillId="0" borderId="34" xfId="0" applyBorder="1"/>
    <xf numFmtId="0" fontId="0" fillId="0" borderId="35" xfId="0" applyBorder="1"/>
    <xf numFmtId="0" fontId="0" fillId="0" borderId="19" xfId="0" applyBorder="1"/>
    <xf numFmtId="0" fontId="0" fillId="0" borderId="37" xfId="0" applyBorder="1"/>
    <xf numFmtId="0" fontId="0" fillId="0" borderId="38" xfId="0" applyBorder="1"/>
    <xf numFmtId="0" fontId="26" fillId="0" borderId="28" xfId="0" applyFont="1" applyBorder="1" applyAlignment="1">
      <alignment horizontal="left" vertical="top" wrapText="1"/>
    </xf>
    <xf numFmtId="0" fontId="26" fillId="0" borderId="22" xfId="0" applyFont="1" applyBorder="1" applyAlignment="1">
      <alignment horizontal="left" vertical="top" wrapText="1"/>
    </xf>
    <xf numFmtId="0" fontId="26" fillId="0" borderId="21" xfId="0" applyFont="1" applyBorder="1" applyAlignment="1">
      <alignment horizontal="left" vertical="top" wrapText="1"/>
    </xf>
    <xf numFmtId="0" fontId="27" fillId="0" borderId="25" xfId="0" applyFont="1" applyBorder="1" applyAlignment="1">
      <alignment horizontal="left" vertical="top" wrapText="1"/>
    </xf>
    <xf numFmtId="0" fontId="27" fillId="0" borderId="28" xfId="0" applyFont="1" applyBorder="1" applyAlignment="1">
      <alignment horizontal="left" vertical="top" wrapText="1"/>
    </xf>
    <xf numFmtId="0" fontId="27" fillId="0" borderId="22" xfId="0" applyFont="1" applyBorder="1" applyAlignment="1">
      <alignment horizontal="left" vertical="top" wrapText="1"/>
    </xf>
    <xf numFmtId="0" fontId="30" fillId="0" borderId="25" xfId="0" applyFont="1" applyBorder="1" applyAlignment="1">
      <alignment horizontal="left" vertical="top" wrapText="1"/>
    </xf>
    <xf numFmtId="0" fontId="30" fillId="0" borderId="28" xfId="0" applyFont="1" applyBorder="1" applyAlignment="1">
      <alignment horizontal="left" vertical="top" wrapText="1"/>
    </xf>
    <xf numFmtId="0" fontId="30" fillId="0" borderId="22" xfId="0" applyFont="1" applyBorder="1" applyAlignment="1">
      <alignment horizontal="left" vertical="top" wrapText="1"/>
    </xf>
    <xf numFmtId="0" fontId="26" fillId="0" borderId="28" xfId="0" applyFont="1" applyBorder="1" applyAlignment="1">
      <alignment horizontal="left" wrapText="1"/>
    </xf>
    <xf numFmtId="0" fontId="26" fillId="0" borderId="22" xfId="0" applyFont="1" applyBorder="1" applyAlignment="1">
      <alignment horizontal="left" wrapText="1"/>
    </xf>
    <xf numFmtId="0" fontId="20" fillId="0" borderId="0" xfId="0" applyFont="1" applyBorder="1" applyAlignment="1">
      <alignment horizontal="left" vertical="top" wrapText="1"/>
    </xf>
    <xf numFmtId="0" fontId="26" fillId="0" borderId="39" xfId="0" applyFont="1" applyBorder="1" applyAlignment="1">
      <alignment horizontal="left" vertical="top" wrapText="1"/>
    </xf>
    <xf numFmtId="0" fontId="26" fillId="0" borderId="26" xfId="0" applyFont="1" applyBorder="1" applyAlignment="1">
      <alignment horizontal="left" vertical="top" wrapText="1"/>
    </xf>
    <xf numFmtId="0" fontId="27" fillId="5" borderId="34" xfId="0" applyFont="1" applyFill="1" applyBorder="1" applyAlignment="1">
      <alignment horizontal="left" wrapText="1"/>
    </xf>
    <xf numFmtId="0" fontId="27" fillId="5" borderId="35" xfId="0" applyFont="1" applyFill="1" applyBorder="1" applyAlignment="1">
      <alignment horizontal="left" wrapText="1"/>
    </xf>
    <xf numFmtId="0" fontId="27" fillId="5" borderId="19" xfId="0" applyFont="1" applyFill="1" applyBorder="1" applyAlignment="1">
      <alignment horizontal="left" wrapText="1"/>
    </xf>
    <xf numFmtId="0" fontId="27" fillId="5" borderId="37" xfId="0" applyFont="1" applyFill="1" applyBorder="1" applyAlignment="1">
      <alignment horizontal="left" wrapText="1"/>
    </xf>
    <xf numFmtId="0" fontId="27" fillId="5" borderId="38" xfId="0" applyFont="1" applyFill="1" applyBorder="1" applyAlignment="1">
      <alignment horizontal="left" wrapText="1"/>
    </xf>
    <xf numFmtId="0" fontId="26" fillId="0" borderId="23" xfId="0" applyFont="1" applyBorder="1" applyAlignment="1">
      <alignment horizontal="center" wrapText="1"/>
    </xf>
    <xf numFmtId="0" fontId="26" fillId="0" borderId="24" xfId="0" applyFont="1" applyBorder="1" applyAlignment="1">
      <alignment horizontal="center" wrapText="1"/>
    </xf>
    <xf numFmtId="0" fontId="26" fillId="0" borderId="9" xfId="0" applyFont="1" applyBorder="1" applyAlignment="1">
      <alignment horizontal="center" wrapText="1"/>
    </xf>
    <xf numFmtId="0" fontId="27" fillId="5" borderId="33" xfId="0" applyFont="1" applyFill="1" applyBorder="1" applyAlignment="1">
      <alignment horizontal="left" vertical="top" wrapText="1"/>
    </xf>
    <xf numFmtId="0" fontId="27" fillId="5" borderId="34" xfId="0" applyFont="1" applyFill="1" applyBorder="1" applyAlignment="1">
      <alignment horizontal="left" vertical="top" wrapText="1"/>
    </xf>
    <xf numFmtId="0" fontId="27" fillId="5" borderId="35" xfId="0" applyFont="1" applyFill="1" applyBorder="1" applyAlignment="1">
      <alignment horizontal="left" vertical="top" wrapText="1"/>
    </xf>
    <xf numFmtId="0" fontId="27" fillId="5" borderId="26" xfId="0" applyFont="1" applyFill="1" applyBorder="1" applyAlignment="1">
      <alignment horizontal="left" vertical="top" wrapText="1"/>
    </xf>
    <xf numFmtId="0" fontId="27" fillId="5" borderId="0" xfId="0" applyFont="1" applyFill="1" applyBorder="1" applyAlignment="1">
      <alignment horizontal="left" vertical="top" wrapText="1"/>
    </xf>
    <xf numFmtId="0" fontId="27" fillId="5" borderId="36" xfId="0" applyFont="1" applyFill="1" applyBorder="1" applyAlignment="1">
      <alignment horizontal="left" vertical="top" wrapText="1"/>
    </xf>
    <xf numFmtId="0" fontId="27" fillId="5" borderId="19" xfId="0" applyFont="1" applyFill="1" applyBorder="1" applyAlignment="1">
      <alignment horizontal="left" vertical="top" wrapText="1"/>
    </xf>
    <xf numFmtId="0" fontId="27" fillId="5" borderId="37" xfId="0" applyFont="1" applyFill="1" applyBorder="1" applyAlignment="1">
      <alignment horizontal="left" vertical="top" wrapText="1"/>
    </xf>
    <xf numFmtId="0" fontId="27" fillId="5" borderId="38" xfId="0" applyFont="1" applyFill="1" applyBorder="1" applyAlignment="1">
      <alignment horizontal="left" vertical="top" wrapText="1"/>
    </xf>
    <xf numFmtId="0" fontId="25" fillId="0" borderId="0" xfId="0" applyFont="1" applyFill="1" applyBorder="1" applyAlignment="1">
      <alignment horizontal="center" wrapText="1"/>
    </xf>
    <xf numFmtId="0" fontId="27" fillId="0" borderId="2" xfId="0" applyFont="1" applyBorder="1" applyAlignment="1">
      <alignment horizontal="center" wrapText="1"/>
    </xf>
    <xf numFmtId="0" fontId="27" fillId="0" borderId="3" xfId="0" applyFont="1" applyBorder="1" applyAlignment="1">
      <alignment horizontal="center" wrapText="1"/>
    </xf>
    <xf numFmtId="0" fontId="27" fillId="0" borderId="4" xfId="0" applyFont="1" applyBorder="1" applyAlignment="1">
      <alignment horizontal="center" wrapText="1"/>
    </xf>
    <xf numFmtId="0" fontId="27" fillId="0" borderId="5" xfId="0" applyFont="1" applyBorder="1" applyAlignment="1">
      <alignment horizontal="center" wrapText="1"/>
    </xf>
    <xf numFmtId="0" fontId="27" fillId="5" borderId="30" xfId="0" applyFont="1" applyFill="1" applyBorder="1" applyAlignment="1">
      <alignment horizontal="left" wrapText="1"/>
    </xf>
    <xf numFmtId="0" fontId="27" fillId="5" borderId="31" xfId="0" applyFont="1" applyFill="1" applyBorder="1" applyAlignment="1">
      <alignment horizontal="left" wrapText="1"/>
    </xf>
    <xf numFmtId="0" fontId="27" fillId="5" borderId="32" xfId="0" applyFont="1" applyFill="1" applyBorder="1" applyAlignment="1">
      <alignment horizontal="left" wrapText="1"/>
    </xf>
    <xf numFmtId="0" fontId="27" fillId="0" borderId="2" xfId="0" applyFont="1" applyBorder="1" applyAlignment="1">
      <alignment horizontal="center" vertical="center" wrapText="1"/>
    </xf>
    <xf numFmtId="0" fontId="26" fillId="0" borderId="2" xfId="0" applyFont="1" applyBorder="1" applyAlignment="1">
      <alignment horizontal="center" vertical="center" wrapText="1"/>
    </xf>
    <xf numFmtId="0" fontId="28" fillId="0" borderId="23" xfId="0" applyFont="1" applyBorder="1" applyAlignment="1">
      <alignment horizontal="left" vertical="top" wrapText="1"/>
    </xf>
    <xf numFmtId="0" fontId="28" fillId="0" borderId="24" xfId="0" applyFont="1" applyBorder="1" applyAlignment="1">
      <alignment horizontal="left" vertical="top" wrapText="1"/>
    </xf>
    <xf numFmtId="0" fontId="28" fillId="0" borderId="9" xfId="0" applyFont="1" applyBorder="1" applyAlignment="1">
      <alignment horizontal="left" vertical="top" wrapText="1"/>
    </xf>
    <xf numFmtId="0" fontId="26" fillId="0" borderId="25" xfId="0" applyFont="1" applyBorder="1" applyAlignment="1">
      <alignment horizontal="left" vertical="center" wrapText="1"/>
    </xf>
    <xf numFmtId="0" fontId="26" fillId="0" borderId="21" xfId="0" applyFont="1" applyBorder="1" applyAlignment="1">
      <alignment horizontal="left" vertical="center" wrapText="1"/>
    </xf>
    <xf numFmtId="0" fontId="28" fillId="0" borderId="25" xfId="0" applyFont="1" applyBorder="1" applyAlignment="1">
      <alignment horizontal="left" vertical="top" wrapText="1"/>
    </xf>
    <xf numFmtId="0" fontId="28" fillId="0" borderId="28" xfId="0" applyFont="1" applyBorder="1" applyAlignment="1">
      <alignment horizontal="left" vertical="top" wrapText="1"/>
    </xf>
    <xf numFmtId="0" fontId="28" fillId="0" borderId="22" xfId="0" applyFont="1" applyBorder="1" applyAlignment="1">
      <alignment horizontal="left" vertical="top" wrapText="1"/>
    </xf>
    <xf numFmtId="0" fontId="7" fillId="0" borderId="47" xfId="0" applyFont="1" applyFill="1" applyBorder="1" applyAlignment="1" applyProtection="1">
      <alignment horizontal="center" vertical="center"/>
      <protection locked="0"/>
    </xf>
    <xf numFmtId="0" fontId="7" fillId="0" borderId="48" xfId="0" applyFont="1" applyFill="1" applyBorder="1" applyAlignment="1" applyProtection="1">
      <alignment horizontal="center" vertical="center"/>
      <protection locked="0"/>
    </xf>
    <xf numFmtId="0" fontId="7" fillId="0" borderId="49" xfId="0" applyFont="1" applyFill="1" applyBorder="1" applyAlignment="1" applyProtection="1">
      <alignment horizontal="center" vertical="center"/>
      <protection locked="0"/>
    </xf>
    <xf numFmtId="14" fontId="7" fillId="0" borderId="47" xfId="1" applyNumberFormat="1" applyFont="1" applyFill="1" applyBorder="1" applyAlignment="1" applyProtection="1">
      <alignment horizontal="center" vertical="center"/>
      <protection locked="0"/>
    </xf>
    <xf numFmtId="43" fontId="7" fillId="0" borderId="49" xfId="1" applyFont="1" applyFill="1" applyBorder="1" applyAlignment="1" applyProtection="1">
      <alignment horizontal="center" vertical="center"/>
      <protection locked="0"/>
    </xf>
    <xf numFmtId="0" fontId="10" fillId="0" borderId="43" xfId="0" applyFont="1" applyBorder="1" applyAlignment="1" applyProtection="1">
      <alignment horizontal="center" vertical="center"/>
    </xf>
    <xf numFmtId="0" fontId="6" fillId="0" borderId="43" xfId="0" applyFont="1" applyBorder="1" applyProtection="1"/>
    <xf numFmtId="0" fontId="7" fillId="0" borderId="17" xfId="0" applyFont="1" applyBorder="1" applyAlignment="1" applyProtection="1">
      <alignment horizontal="left" vertical="center"/>
      <protection locked="0"/>
    </xf>
    <xf numFmtId="0" fontId="0" fillId="0" borderId="13" xfId="0" applyBorder="1" applyAlignment="1" applyProtection="1">
      <alignment horizontal="left" vertical="center"/>
      <protection locked="0"/>
    </xf>
    <xf numFmtId="43" fontId="10" fillId="0" borderId="43" xfId="1" applyFont="1" applyBorder="1" applyAlignment="1" applyProtection="1">
      <alignment horizontal="center" vertical="center"/>
    </xf>
    <xf numFmtId="0" fontId="10" fillId="0" borderId="2" xfId="0" applyFont="1" applyBorder="1" applyAlignment="1" applyProtection="1">
      <alignment vertical="center"/>
    </xf>
    <xf numFmtId="0" fontId="10" fillId="0" borderId="44" xfId="0" applyFont="1" applyBorder="1" applyAlignment="1" applyProtection="1">
      <alignment horizontal="center" vertical="center"/>
    </xf>
    <xf numFmtId="0" fontId="10" fillId="0" borderId="10" xfId="0" applyFont="1" applyBorder="1" applyAlignment="1" applyProtection="1">
      <alignment horizontal="center" vertical="center"/>
    </xf>
    <xf numFmtId="0" fontId="10" fillId="0" borderId="43" xfId="0" applyFont="1" applyBorder="1" applyAlignment="1" applyProtection="1">
      <alignment horizontal="center" vertical="center" wrapText="1"/>
    </xf>
    <xf numFmtId="0" fontId="10" fillId="0" borderId="2" xfId="0" applyFont="1" applyBorder="1" applyAlignment="1" applyProtection="1">
      <alignment horizontal="center" vertical="center"/>
    </xf>
    <xf numFmtId="0" fontId="10" fillId="0" borderId="45" xfId="0" applyFont="1" applyBorder="1" applyAlignment="1" applyProtection="1">
      <alignment horizontal="center" vertical="center"/>
    </xf>
    <xf numFmtId="0" fontId="10" fillId="0" borderId="46" xfId="0" applyFont="1" applyBorder="1" applyAlignment="1" applyProtection="1">
      <alignment vertical="center"/>
    </xf>
    <xf numFmtId="0" fontId="10" fillId="0" borderId="23" xfId="0" applyFont="1" applyBorder="1" applyAlignment="1" applyProtection="1">
      <alignment vertical="center"/>
    </xf>
    <xf numFmtId="0" fontId="10" fillId="0" borderId="9" xfId="0" applyFont="1" applyBorder="1" applyAlignment="1" applyProtection="1">
      <alignment vertical="center"/>
    </xf>
    <xf numFmtId="0" fontId="10" fillId="0" borderId="43" xfId="0" applyFont="1" applyBorder="1" applyAlignment="1" applyProtection="1">
      <alignment vertical="center"/>
    </xf>
    <xf numFmtId="0" fontId="7" fillId="0" borderId="40" xfId="0" applyFont="1" applyBorder="1" applyAlignment="1" applyProtection="1">
      <alignment horizontal="left" vertical="center"/>
      <protection locked="0"/>
    </xf>
    <xf numFmtId="0" fontId="7" fillId="0" borderId="41" xfId="0" applyFont="1" applyBorder="1" applyAlignment="1" applyProtection="1">
      <alignment horizontal="left" vertical="center"/>
      <protection locked="0"/>
    </xf>
    <xf numFmtId="0" fontId="7" fillId="0" borderId="42" xfId="0" applyFont="1" applyBorder="1" applyAlignment="1" applyProtection="1">
      <alignment horizontal="left" vertical="center"/>
      <protection locked="0"/>
    </xf>
    <xf numFmtId="43" fontId="5" fillId="0" borderId="4" xfId="1" applyFont="1" applyBorder="1" applyAlignment="1" applyProtection="1">
      <alignment horizontal="center" vertical="center"/>
    </xf>
    <xf numFmtId="43" fontId="5" fillId="0" borderId="5" xfId="1" applyFont="1" applyBorder="1" applyAlignment="1" applyProtection="1">
      <alignment horizontal="center" vertical="center"/>
    </xf>
    <xf numFmtId="43" fontId="5" fillId="0" borderId="3" xfId="1" applyFont="1" applyBorder="1" applyAlignment="1" applyProtection="1">
      <alignment horizontal="center" vertical="center"/>
    </xf>
    <xf numFmtId="0" fontId="5" fillId="0" borderId="2" xfId="0" applyFont="1" applyFill="1" applyBorder="1" applyAlignment="1" applyProtection="1">
      <alignment horizontal="center" vertical="center"/>
    </xf>
    <xf numFmtId="0" fontId="12" fillId="0" borderId="20" xfId="3" applyBorder="1" applyAlignment="1" applyProtection="1">
      <alignment horizontal="center" vertical="center"/>
      <protection locked="0"/>
    </xf>
    <xf numFmtId="0" fontId="7" fillId="0" borderId="20" xfId="0" applyFont="1" applyBorder="1" applyAlignment="1" applyProtection="1">
      <alignment horizontal="center" vertical="center"/>
      <protection locked="0"/>
    </xf>
    <xf numFmtId="0" fontId="7" fillId="0" borderId="20" xfId="0" applyFont="1" applyFill="1" applyBorder="1" applyAlignment="1" applyProtection="1">
      <alignment horizontal="center" vertical="center"/>
      <protection locked="0"/>
    </xf>
    <xf numFmtId="0" fontId="11" fillId="0" borderId="0" xfId="0" applyFont="1" applyFill="1" applyBorder="1" applyAlignment="1" applyProtection="1">
      <alignment horizontal="left"/>
    </xf>
    <xf numFmtId="0" fontId="7" fillId="0" borderId="0" xfId="0" applyFont="1" applyFill="1" applyBorder="1" applyAlignment="1" applyProtection="1">
      <alignment wrapText="1"/>
    </xf>
    <xf numFmtId="0" fontId="0" fillId="0" borderId="0" xfId="0" applyAlignment="1" applyProtection="1"/>
    <xf numFmtId="0" fontId="18" fillId="0" borderId="33" xfId="0" quotePrefix="1" applyFont="1" applyBorder="1" applyAlignment="1" applyProtection="1">
      <alignment horizontal="right" vertical="center"/>
    </xf>
    <xf numFmtId="0" fontId="18" fillId="0" borderId="26" xfId="0" applyFont="1" applyBorder="1" applyAlignment="1" applyProtection="1">
      <alignment horizontal="right" vertical="center"/>
    </xf>
    <xf numFmtId="0" fontId="7" fillId="0" borderId="0" xfId="0" applyFont="1" applyFill="1" applyBorder="1" applyAlignment="1" applyProtection="1">
      <alignment vertical="top" wrapText="1"/>
    </xf>
    <xf numFmtId="49" fontId="18" fillId="0" borderId="37" xfId="0" applyNumberFormat="1" applyFont="1" applyBorder="1" applyAlignment="1" applyProtection="1">
      <alignment horizontal="left" vertical="center" wrapText="1"/>
    </xf>
    <xf numFmtId="49" fontId="19" fillId="0" borderId="37" xfId="0" quotePrefix="1" applyNumberFormat="1" applyFont="1" applyBorder="1" applyAlignment="1" applyProtection="1">
      <alignment horizontal="left" vertical="center" wrapText="1"/>
    </xf>
    <xf numFmtId="49" fontId="19" fillId="0" borderId="38" xfId="0" quotePrefix="1" applyNumberFormat="1" applyFont="1" applyBorder="1" applyAlignment="1" applyProtection="1">
      <alignment horizontal="left" vertical="center" wrapText="1"/>
    </xf>
    <xf numFmtId="49" fontId="18" fillId="0" borderId="34" xfId="0" applyNumberFormat="1" applyFont="1" applyBorder="1" applyAlignment="1" applyProtection="1">
      <alignment horizontal="left" vertical="center" wrapText="1"/>
    </xf>
    <xf numFmtId="49" fontId="19" fillId="0" borderId="34" xfId="0" quotePrefix="1" applyNumberFormat="1" applyFont="1" applyBorder="1" applyAlignment="1" applyProtection="1">
      <alignment horizontal="left" vertical="center" wrapText="1"/>
    </xf>
    <xf numFmtId="49" fontId="19" fillId="0" borderId="35" xfId="0" quotePrefix="1" applyNumberFormat="1" applyFont="1" applyBorder="1" applyAlignment="1" applyProtection="1">
      <alignment horizontal="left" vertical="center" wrapText="1"/>
    </xf>
    <xf numFmtId="49" fontId="19" fillId="0" borderId="0" xfId="0" quotePrefix="1" applyNumberFormat="1" applyFont="1" applyBorder="1" applyAlignment="1" applyProtection="1">
      <alignment horizontal="left" vertical="center" wrapText="1"/>
    </xf>
    <xf numFmtId="49" fontId="19" fillId="0" borderId="36" xfId="0" quotePrefix="1" applyNumberFormat="1" applyFont="1" applyBorder="1" applyAlignment="1" applyProtection="1">
      <alignment horizontal="left" vertical="center" wrapText="1"/>
    </xf>
    <xf numFmtId="0" fontId="9" fillId="0" borderId="23" xfId="0" applyFont="1" applyBorder="1" applyAlignment="1" applyProtection="1">
      <alignment horizontal="left" vertical="center"/>
    </xf>
    <xf numFmtId="0" fontId="9" fillId="0" borderId="24" xfId="0" applyFont="1" applyBorder="1" applyAlignment="1" applyProtection="1">
      <alignment horizontal="left" vertical="center"/>
    </xf>
    <xf numFmtId="0" fontId="9" fillId="0" borderId="4" xfId="0" applyFont="1" applyBorder="1" applyAlignment="1" applyProtection="1">
      <alignment horizontal="left" vertical="center"/>
    </xf>
    <xf numFmtId="0" fontId="9" fillId="0" borderId="5" xfId="0" applyFont="1" applyBorder="1" applyAlignment="1" applyProtection="1">
      <alignment horizontal="left" vertical="center"/>
    </xf>
    <xf numFmtId="0" fontId="2" fillId="0" borderId="0" xfId="0" applyFont="1" applyBorder="1" applyAlignment="1" applyProtection="1">
      <alignment horizontal="center"/>
    </xf>
    <xf numFmtId="0" fontId="0" fillId="0" borderId="0" xfId="0" applyBorder="1" applyAlignment="1" applyProtection="1">
      <alignment horizontal="center"/>
    </xf>
    <xf numFmtId="43" fontId="8" fillId="0" borderId="0" xfId="1" applyFont="1" applyBorder="1" applyAlignment="1" applyProtection="1">
      <alignment horizontal="center" wrapText="1"/>
    </xf>
    <xf numFmtId="43" fontId="8" fillId="0" borderId="0" xfId="1" applyFont="1" applyBorder="1" applyAlignment="1" applyProtection="1">
      <alignment horizontal="center"/>
    </xf>
    <xf numFmtId="43" fontId="8" fillId="0" borderId="24" xfId="1" applyFont="1" applyBorder="1" applyAlignment="1" applyProtection="1">
      <alignment horizontal="center" vertical="top"/>
    </xf>
    <xf numFmtId="0" fontId="5" fillId="0" borderId="3" xfId="0" applyFont="1" applyFill="1" applyBorder="1" applyAlignment="1" applyProtection="1">
      <alignment horizontal="center" vertical="center"/>
    </xf>
    <xf numFmtId="0" fontId="5" fillId="0" borderId="4"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43" fontId="5" fillId="0" borderId="3" xfId="1" applyFont="1" applyFill="1" applyBorder="1" applyAlignment="1" applyProtection="1">
      <alignment horizontal="center" vertical="center"/>
    </xf>
    <xf numFmtId="43" fontId="5" fillId="0" borderId="5" xfId="1" applyFont="1" applyFill="1" applyBorder="1" applyAlignment="1" applyProtection="1">
      <alignment horizontal="center" vertical="center"/>
    </xf>
    <xf numFmtId="0" fontId="7" fillId="0" borderId="3" xfId="0" applyFont="1" applyFill="1" applyBorder="1" applyAlignment="1" applyProtection="1">
      <alignment horizontal="center" vertical="center" wrapText="1"/>
      <protection locked="0"/>
    </xf>
    <xf numFmtId="0" fontId="7" fillId="0" borderId="4" xfId="0" applyFont="1" applyFill="1" applyBorder="1" applyAlignment="1" applyProtection="1">
      <alignment horizontal="center" vertical="center" wrapText="1"/>
      <protection locked="0"/>
    </xf>
    <xf numFmtId="0" fontId="7" fillId="0" borderId="5" xfId="0" applyFont="1" applyFill="1" applyBorder="1" applyAlignment="1" applyProtection="1">
      <alignment horizontal="center" vertical="center" wrapText="1"/>
      <protection locked="0"/>
    </xf>
    <xf numFmtId="0" fontId="5" fillId="0" borderId="3" xfId="0" applyFont="1" applyBorder="1" applyAlignment="1" applyProtection="1">
      <alignment horizontal="center" vertical="center"/>
    </xf>
    <xf numFmtId="0" fontId="5" fillId="0" borderId="4" xfId="0" applyFont="1" applyBorder="1" applyAlignment="1" applyProtection="1">
      <alignment horizontal="center" vertical="center"/>
    </xf>
    <xf numFmtId="0" fontId="6" fillId="0" borderId="5" xfId="0" applyFont="1" applyBorder="1" applyAlignment="1" applyProtection="1">
      <alignment horizontal="center" vertical="center"/>
    </xf>
    <xf numFmtId="0" fontId="10" fillId="0" borderId="44" xfId="0" applyFont="1" applyBorder="1" applyAlignment="1" applyProtection="1">
      <alignment horizontal="center" vertical="center" wrapText="1"/>
    </xf>
    <xf numFmtId="0" fontId="10" fillId="0" borderId="10" xfId="0" applyFont="1" applyBorder="1" applyAlignment="1" applyProtection="1">
      <alignment horizontal="center" vertical="center" wrapText="1"/>
    </xf>
    <xf numFmtId="0" fontId="9" fillId="0" borderId="3" xfId="0" applyFont="1" applyBorder="1" applyAlignment="1" applyProtection="1">
      <alignment horizontal="left" vertical="center"/>
    </xf>
    <xf numFmtId="0" fontId="7" fillId="0" borderId="20" xfId="0" applyFont="1" applyFill="1" applyBorder="1" applyAlignment="1" applyProtection="1">
      <alignment horizontal="center" vertical="center"/>
    </xf>
    <xf numFmtId="0" fontId="0" fillId="0" borderId="17" xfId="0" applyBorder="1" applyAlignment="1" applyProtection="1">
      <alignment horizontal="left" vertical="center"/>
    </xf>
    <xf numFmtId="0" fontId="0" fillId="0" borderId="13" xfId="0" applyBorder="1" applyAlignment="1" applyProtection="1">
      <alignment horizontal="left" vertical="center"/>
    </xf>
    <xf numFmtId="14" fontId="7" fillId="0" borderId="47" xfId="1" applyNumberFormat="1" applyFont="1" applyFill="1" applyBorder="1" applyAlignment="1" applyProtection="1">
      <alignment horizontal="center" vertical="center"/>
    </xf>
    <xf numFmtId="43" fontId="7" fillId="0" borderId="49" xfId="1" applyFont="1" applyFill="1" applyBorder="1" applyAlignment="1" applyProtection="1">
      <alignment horizontal="center" vertical="center"/>
    </xf>
    <xf numFmtId="0" fontId="7" fillId="0" borderId="4" xfId="0" applyFont="1" applyFill="1" applyBorder="1" applyAlignment="1" applyProtection="1">
      <alignment horizontal="center" vertical="center" wrapText="1"/>
    </xf>
    <xf numFmtId="0" fontId="7" fillId="0" borderId="5"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17" xfId="0" applyFont="1" applyBorder="1" applyAlignment="1" applyProtection="1">
      <alignment horizontal="left" vertical="center"/>
    </xf>
    <xf numFmtId="0" fontId="7" fillId="0" borderId="27" xfId="0" applyFont="1" applyBorder="1" applyAlignment="1" applyProtection="1">
      <alignment horizontal="left" vertical="center"/>
    </xf>
    <xf numFmtId="0" fontId="7" fillId="0" borderId="13" xfId="0" applyFont="1" applyBorder="1" applyAlignment="1" applyProtection="1">
      <alignment horizontal="left" vertical="center"/>
    </xf>
    <xf numFmtId="0" fontId="15" fillId="0" borderId="27" xfId="0" applyFont="1" applyBorder="1" applyAlignment="1" applyProtection="1">
      <alignment horizontal="left" vertical="center"/>
    </xf>
    <xf numFmtId="0" fontId="15" fillId="0" borderId="13" xfId="0" applyFont="1" applyBorder="1" applyAlignment="1" applyProtection="1">
      <alignment horizontal="left" vertical="center"/>
    </xf>
    <xf numFmtId="0" fontId="7" fillId="0" borderId="21" xfId="0" applyFont="1" applyBorder="1" applyAlignment="1" applyProtection="1">
      <alignment horizontal="left" vertical="center"/>
    </xf>
    <xf numFmtId="0" fontId="7" fillId="0" borderId="0" xfId="0" applyFont="1" applyBorder="1" applyAlignment="1" applyProtection="1">
      <alignment horizontal="left" vertical="center"/>
    </xf>
    <xf numFmtId="0" fontId="15" fillId="0" borderId="0" xfId="0" applyFont="1" applyBorder="1" applyAlignment="1" applyProtection="1">
      <alignment horizontal="left" vertical="center"/>
    </xf>
    <xf numFmtId="0" fontId="15" fillId="0" borderId="9" xfId="0" applyFont="1" applyBorder="1" applyAlignment="1" applyProtection="1">
      <alignment horizontal="left" vertical="center"/>
    </xf>
    <xf numFmtId="0" fontId="16" fillId="0" borderId="27" xfId="0" applyFont="1" applyBorder="1" applyAlignment="1" applyProtection="1">
      <alignment horizontal="left" vertical="center"/>
    </xf>
    <xf numFmtId="0" fontId="16" fillId="0" borderId="13" xfId="0" applyFont="1" applyBorder="1" applyAlignment="1" applyProtection="1">
      <alignment horizontal="left" vertical="center"/>
    </xf>
    <xf numFmtId="0" fontId="12" fillId="0" borderId="20" xfId="3" applyBorder="1" applyAlignment="1" applyProtection="1">
      <alignment horizontal="center" vertical="center"/>
    </xf>
    <xf numFmtId="0" fontId="7" fillId="0" borderId="20" xfId="0" applyFont="1" applyBorder="1" applyAlignment="1" applyProtection="1">
      <alignment horizontal="center" vertical="center"/>
    </xf>
    <xf numFmtId="0" fontId="7" fillId="0" borderId="47" xfId="0" applyFont="1" applyFill="1" applyBorder="1" applyAlignment="1" applyProtection="1">
      <alignment horizontal="center" vertical="center"/>
    </xf>
    <xf numFmtId="0" fontId="7" fillId="0" borderId="48" xfId="0" applyFont="1" applyFill="1" applyBorder="1" applyAlignment="1" applyProtection="1">
      <alignment horizontal="center" vertical="center"/>
    </xf>
    <xf numFmtId="0" fontId="7" fillId="0" borderId="49" xfId="0" applyFont="1" applyFill="1" applyBorder="1" applyAlignment="1" applyProtection="1">
      <alignment horizontal="center" vertical="center"/>
    </xf>
    <xf numFmtId="0" fontId="0" fillId="0" borderId="50" xfId="0" applyBorder="1" applyAlignment="1" applyProtection="1">
      <alignment horizontal="left" vertical="center"/>
    </xf>
    <xf numFmtId="0" fontId="0" fillId="0" borderId="15" xfId="0" applyBorder="1" applyAlignment="1" applyProtection="1">
      <alignment horizontal="left" vertical="center"/>
    </xf>
    <xf numFmtId="0" fontId="0" fillId="0" borderId="27" xfId="0" applyBorder="1" applyProtection="1"/>
    <xf numFmtId="0" fontId="15" fillId="0" borderId="27" xfId="0" applyFont="1" applyBorder="1" applyProtection="1"/>
    <xf numFmtId="0" fontId="15" fillId="0" borderId="13" xfId="0" applyFont="1" applyBorder="1" applyProtection="1"/>
    <xf numFmtId="0" fontId="7" fillId="0" borderId="23" xfId="0" applyFont="1" applyBorder="1" applyAlignment="1" applyProtection="1">
      <alignment horizontal="left" vertical="center"/>
    </xf>
    <xf numFmtId="0" fontId="7" fillId="0" borderId="24" xfId="0" applyFont="1" applyBorder="1" applyAlignment="1" applyProtection="1">
      <alignment horizontal="left" vertical="center"/>
    </xf>
    <xf numFmtId="0" fontId="7" fillId="0" borderId="9" xfId="0" applyFont="1" applyBorder="1" applyAlignment="1" applyProtection="1">
      <alignment horizontal="left" vertical="center"/>
    </xf>
    <xf numFmtId="0" fontId="1" fillId="0" borderId="40" xfId="0" applyFont="1" applyBorder="1" applyAlignment="1" applyProtection="1">
      <alignment horizontal="left" vertical="center"/>
    </xf>
    <xf numFmtId="0" fontId="7" fillId="0" borderId="41" xfId="0" applyFont="1" applyBorder="1" applyAlignment="1" applyProtection="1">
      <alignment horizontal="left" vertical="center"/>
    </xf>
    <xf numFmtId="0" fontId="7" fillId="0" borderId="42" xfId="0" applyFont="1" applyBorder="1" applyAlignment="1" applyProtection="1">
      <alignment horizontal="left" vertical="center"/>
    </xf>
    <xf numFmtId="0" fontId="0" fillId="0" borderId="21" xfId="0" applyBorder="1" applyAlignment="1" applyProtection="1">
      <alignment horizontal="left" vertical="center"/>
    </xf>
    <xf numFmtId="0" fontId="0" fillId="0" borderId="11" xfId="0" applyBorder="1" applyAlignment="1" applyProtection="1">
      <alignment horizontal="left" vertical="center"/>
    </xf>
    <xf numFmtId="0" fontId="7" fillId="0" borderId="40" xfId="0" applyFont="1" applyBorder="1" applyAlignment="1" applyProtection="1">
      <alignment horizontal="left" vertical="center"/>
    </xf>
    <xf numFmtId="0" fontId="15" fillId="0" borderId="41" xfId="0" applyFont="1" applyBorder="1" applyAlignment="1" applyProtection="1">
      <alignment horizontal="left" vertical="center"/>
    </xf>
    <xf numFmtId="0" fontId="15" fillId="0" borderId="42" xfId="0" applyFont="1" applyBorder="1" applyAlignment="1" applyProtection="1">
      <alignment horizontal="left" vertical="center"/>
    </xf>
    <xf numFmtId="0" fontId="1" fillId="0" borderId="0" xfId="0" applyFont="1" applyFill="1" applyBorder="1" applyAlignment="1" applyProtection="1">
      <alignment wrapText="1"/>
    </xf>
  </cellXfs>
  <cellStyles count="4">
    <cellStyle name="Comma" xfId="1" builtinId="3"/>
    <cellStyle name="Currency" xfId="2" builtinId="4"/>
    <cellStyle name="Hyperlink" xfId="3"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6</xdr:row>
      <xdr:rowOff>0</xdr:rowOff>
    </xdr:from>
    <xdr:to>
      <xdr:col>7</xdr:col>
      <xdr:colOff>114300</xdr:colOff>
      <xdr:row>6</xdr:row>
      <xdr:rowOff>114300</xdr:rowOff>
    </xdr:to>
    <xdr:pic>
      <xdr:nvPicPr>
        <xdr:cNvPr id="1458" name="Picture 1" descr="C:\Program Files\Microsoft Office\MEDIA\OFFICE12\Bullets\BD14583_.gif">
          <a:extLst>
            <a:ext uri="{FF2B5EF4-FFF2-40B4-BE49-F238E27FC236}">
              <a16:creationId xmlns:a16="http://schemas.microsoft.com/office/drawing/2014/main" id="{00000000-0008-0000-0000-0000B2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1219200"/>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9</xdr:row>
      <xdr:rowOff>0</xdr:rowOff>
    </xdr:from>
    <xdr:to>
      <xdr:col>7</xdr:col>
      <xdr:colOff>114300</xdr:colOff>
      <xdr:row>9</xdr:row>
      <xdr:rowOff>114300</xdr:rowOff>
    </xdr:to>
    <xdr:pic>
      <xdr:nvPicPr>
        <xdr:cNvPr id="1459" name="Picture 1" descr="C:\Program Files\Microsoft Office\MEDIA\OFFICE12\Bullets\BD14583_.gif">
          <a:extLst>
            <a:ext uri="{FF2B5EF4-FFF2-40B4-BE49-F238E27FC236}">
              <a16:creationId xmlns:a16="http://schemas.microsoft.com/office/drawing/2014/main" id="{00000000-0008-0000-0000-0000B3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1704975"/>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114300</xdr:colOff>
      <xdr:row>4</xdr:row>
      <xdr:rowOff>114300</xdr:rowOff>
    </xdr:to>
    <xdr:pic>
      <xdr:nvPicPr>
        <xdr:cNvPr id="1460" name="Picture 1" descr="C:\Program Files\Microsoft Office\MEDIA\OFFICE12\Bullets\BD14583_.gif">
          <a:extLst>
            <a:ext uri="{FF2B5EF4-FFF2-40B4-BE49-F238E27FC236}">
              <a16:creationId xmlns:a16="http://schemas.microsoft.com/office/drawing/2014/main" id="{00000000-0008-0000-0000-0000B4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85825"/>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114300</xdr:colOff>
      <xdr:row>11</xdr:row>
      <xdr:rowOff>114300</xdr:rowOff>
    </xdr:to>
    <xdr:pic>
      <xdr:nvPicPr>
        <xdr:cNvPr id="1461" name="Picture 1" descr="C:\Program Files\Microsoft Office\MEDIA\OFFICE12\Bullets\BD14583_.gif">
          <a:extLst>
            <a:ext uri="{FF2B5EF4-FFF2-40B4-BE49-F238E27FC236}">
              <a16:creationId xmlns:a16="http://schemas.microsoft.com/office/drawing/2014/main" id="{00000000-0008-0000-0000-0000B5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2028825"/>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12</xdr:row>
      <xdr:rowOff>0</xdr:rowOff>
    </xdr:from>
    <xdr:to>
      <xdr:col>7</xdr:col>
      <xdr:colOff>114300</xdr:colOff>
      <xdr:row>12</xdr:row>
      <xdr:rowOff>114300</xdr:rowOff>
    </xdr:to>
    <xdr:pic>
      <xdr:nvPicPr>
        <xdr:cNvPr id="1462" name="Picture 1" descr="C:\Program Files\Microsoft Office\MEDIA\OFFICE12\Bullets\BD14583_.gif">
          <a:extLst>
            <a:ext uri="{FF2B5EF4-FFF2-40B4-BE49-F238E27FC236}">
              <a16:creationId xmlns:a16="http://schemas.microsoft.com/office/drawing/2014/main" id="{00000000-0008-0000-0000-0000B6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2190750"/>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17</xdr:row>
      <xdr:rowOff>0</xdr:rowOff>
    </xdr:from>
    <xdr:to>
      <xdr:col>7</xdr:col>
      <xdr:colOff>114300</xdr:colOff>
      <xdr:row>17</xdr:row>
      <xdr:rowOff>114300</xdr:rowOff>
    </xdr:to>
    <xdr:pic>
      <xdr:nvPicPr>
        <xdr:cNvPr id="1463" name="Picture 1" descr="C:\Program Files\Microsoft Office\MEDIA\OFFICE12\Bullets\BD14583_.gif">
          <a:extLst>
            <a:ext uri="{FF2B5EF4-FFF2-40B4-BE49-F238E27FC236}">
              <a16:creationId xmlns:a16="http://schemas.microsoft.com/office/drawing/2014/main" id="{00000000-0008-0000-0000-0000B7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3000375"/>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20</xdr:row>
      <xdr:rowOff>0</xdr:rowOff>
    </xdr:from>
    <xdr:to>
      <xdr:col>7</xdr:col>
      <xdr:colOff>114300</xdr:colOff>
      <xdr:row>20</xdr:row>
      <xdr:rowOff>114300</xdr:rowOff>
    </xdr:to>
    <xdr:pic>
      <xdr:nvPicPr>
        <xdr:cNvPr id="1464" name="Picture 1" descr="C:\Program Files\Microsoft Office\MEDIA\OFFICE12\Bullets\BD14583_.gif">
          <a:extLst>
            <a:ext uri="{FF2B5EF4-FFF2-40B4-BE49-F238E27FC236}">
              <a16:creationId xmlns:a16="http://schemas.microsoft.com/office/drawing/2014/main" id="{00000000-0008-0000-0000-0000B8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3486150"/>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14</xdr:row>
      <xdr:rowOff>0</xdr:rowOff>
    </xdr:from>
    <xdr:to>
      <xdr:col>7</xdr:col>
      <xdr:colOff>114300</xdr:colOff>
      <xdr:row>14</xdr:row>
      <xdr:rowOff>114300</xdr:rowOff>
    </xdr:to>
    <xdr:pic>
      <xdr:nvPicPr>
        <xdr:cNvPr id="1465" name="Picture 1" descr="C:\Program Files\Microsoft Office\MEDIA\OFFICE12\Bullets\BD14583_.gif">
          <a:extLst>
            <a:ext uri="{FF2B5EF4-FFF2-40B4-BE49-F238E27FC236}">
              <a16:creationId xmlns:a16="http://schemas.microsoft.com/office/drawing/2014/main" id="{00000000-0008-0000-0000-0000B9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2514600"/>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22</xdr:row>
      <xdr:rowOff>0</xdr:rowOff>
    </xdr:from>
    <xdr:to>
      <xdr:col>7</xdr:col>
      <xdr:colOff>114300</xdr:colOff>
      <xdr:row>22</xdr:row>
      <xdr:rowOff>114300</xdr:rowOff>
    </xdr:to>
    <xdr:pic>
      <xdr:nvPicPr>
        <xdr:cNvPr id="1466" name="Picture 1" descr="C:\Program Files\Microsoft Office\MEDIA\OFFICE12\Bullets\BD14583_.gif">
          <a:extLst>
            <a:ext uri="{FF2B5EF4-FFF2-40B4-BE49-F238E27FC236}">
              <a16:creationId xmlns:a16="http://schemas.microsoft.com/office/drawing/2014/main" id="{00000000-0008-0000-0000-0000BA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3810000"/>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23</xdr:row>
      <xdr:rowOff>0</xdr:rowOff>
    </xdr:from>
    <xdr:to>
      <xdr:col>7</xdr:col>
      <xdr:colOff>114300</xdr:colOff>
      <xdr:row>23</xdr:row>
      <xdr:rowOff>114300</xdr:rowOff>
    </xdr:to>
    <xdr:pic>
      <xdr:nvPicPr>
        <xdr:cNvPr id="1467" name="Picture 1" descr="C:\Program Files\Microsoft Office\MEDIA\OFFICE12\Bullets\BD14583_.gif">
          <a:extLst>
            <a:ext uri="{FF2B5EF4-FFF2-40B4-BE49-F238E27FC236}">
              <a16:creationId xmlns:a16="http://schemas.microsoft.com/office/drawing/2014/main" id="{00000000-0008-0000-0000-0000BB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3971925"/>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27</xdr:row>
      <xdr:rowOff>0</xdr:rowOff>
    </xdr:from>
    <xdr:to>
      <xdr:col>7</xdr:col>
      <xdr:colOff>114300</xdr:colOff>
      <xdr:row>27</xdr:row>
      <xdr:rowOff>114300</xdr:rowOff>
    </xdr:to>
    <xdr:pic>
      <xdr:nvPicPr>
        <xdr:cNvPr id="1468" name="Picture 1" descr="C:\Program Files\Microsoft Office\MEDIA\OFFICE12\Bullets\BD14583_.gif">
          <a:extLst>
            <a:ext uri="{FF2B5EF4-FFF2-40B4-BE49-F238E27FC236}">
              <a16:creationId xmlns:a16="http://schemas.microsoft.com/office/drawing/2014/main" id="{00000000-0008-0000-0000-0000BC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4619625"/>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29</xdr:row>
      <xdr:rowOff>0</xdr:rowOff>
    </xdr:from>
    <xdr:to>
      <xdr:col>7</xdr:col>
      <xdr:colOff>114300</xdr:colOff>
      <xdr:row>29</xdr:row>
      <xdr:rowOff>114300</xdr:rowOff>
    </xdr:to>
    <xdr:pic>
      <xdr:nvPicPr>
        <xdr:cNvPr id="1469" name="Picture 1" descr="C:\Program Files\Microsoft Office\MEDIA\OFFICE12\Bullets\BD14583_.gif">
          <a:extLst>
            <a:ext uri="{FF2B5EF4-FFF2-40B4-BE49-F238E27FC236}">
              <a16:creationId xmlns:a16="http://schemas.microsoft.com/office/drawing/2014/main" id="{00000000-0008-0000-0000-0000BD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4943475"/>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31</xdr:row>
      <xdr:rowOff>0</xdr:rowOff>
    </xdr:from>
    <xdr:to>
      <xdr:col>7</xdr:col>
      <xdr:colOff>114300</xdr:colOff>
      <xdr:row>31</xdr:row>
      <xdr:rowOff>114300</xdr:rowOff>
    </xdr:to>
    <xdr:pic>
      <xdr:nvPicPr>
        <xdr:cNvPr id="1470" name="Picture 1" descr="C:\Program Files\Microsoft Office\MEDIA\OFFICE12\Bullets\BD14583_.gif">
          <a:extLst>
            <a:ext uri="{FF2B5EF4-FFF2-40B4-BE49-F238E27FC236}">
              <a16:creationId xmlns:a16="http://schemas.microsoft.com/office/drawing/2014/main" id="{00000000-0008-0000-0000-0000BE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5267325"/>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34</xdr:row>
      <xdr:rowOff>0</xdr:rowOff>
    </xdr:from>
    <xdr:to>
      <xdr:col>7</xdr:col>
      <xdr:colOff>114300</xdr:colOff>
      <xdr:row>34</xdr:row>
      <xdr:rowOff>114300</xdr:rowOff>
    </xdr:to>
    <xdr:pic>
      <xdr:nvPicPr>
        <xdr:cNvPr id="1471" name="Picture 1" descr="C:\Program Files\Microsoft Office\MEDIA\OFFICE12\Bullets\BD14583_.gif">
          <a:extLst>
            <a:ext uri="{FF2B5EF4-FFF2-40B4-BE49-F238E27FC236}">
              <a16:creationId xmlns:a16="http://schemas.microsoft.com/office/drawing/2014/main" id="{00000000-0008-0000-0000-0000BF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5753100"/>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219075</xdr:colOff>
      <xdr:row>36</xdr:row>
      <xdr:rowOff>0</xdr:rowOff>
    </xdr:from>
    <xdr:to>
      <xdr:col>7</xdr:col>
      <xdr:colOff>114300</xdr:colOff>
      <xdr:row>36</xdr:row>
      <xdr:rowOff>114300</xdr:rowOff>
    </xdr:to>
    <xdr:pic>
      <xdr:nvPicPr>
        <xdr:cNvPr id="1472" name="Picture 1" descr="C:\Program Files\Microsoft Office\MEDIA\OFFICE12\Bullets\BD14583_.gif">
          <a:extLst>
            <a:ext uri="{FF2B5EF4-FFF2-40B4-BE49-F238E27FC236}">
              <a16:creationId xmlns:a16="http://schemas.microsoft.com/office/drawing/2014/main" id="{00000000-0008-0000-0000-0000C0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6086475"/>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40</xdr:row>
      <xdr:rowOff>0</xdr:rowOff>
    </xdr:from>
    <xdr:to>
      <xdr:col>7</xdr:col>
      <xdr:colOff>114300</xdr:colOff>
      <xdr:row>40</xdr:row>
      <xdr:rowOff>114300</xdr:rowOff>
    </xdr:to>
    <xdr:pic>
      <xdr:nvPicPr>
        <xdr:cNvPr id="1473" name="Picture 1" descr="C:\Program Files\Microsoft Office\MEDIA\OFFICE12\Bullets\BD14583_.gif">
          <a:extLst>
            <a:ext uri="{FF2B5EF4-FFF2-40B4-BE49-F238E27FC236}">
              <a16:creationId xmlns:a16="http://schemas.microsoft.com/office/drawing/2014/main" id="{00000000-0008-0000-0000-0000C1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6743700"/>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219075</xdr:colOff>
      <xdr:row>42</xdr:row>
      <xdr:rowOff>0</xdr:rowOff>
    </xdr:from>
    <xdr:to>
      <xdr:col>7</xdr:col>
      <xdr:colOff>114300</xdr:colOff>
      <xdr:row>42</xdr:row>
      <xdr:rowOff>114300</xdr:rowOff>
    </xdr:to>
    <xdr:pic>
      <xdr:nvPicPr>
        <xdr:cNvPr id="1474" name="Picture 1" descr="C:\Program Files\Microsoft Office\MEDIA\OFFICE12\Bullets\BD14583_.gif">
          <a:extLst>
            <a:ext uri="{FF2B5EF4-FFF2-40B4-BE49-F238E27FC236}">
              <a16:creationId xmlns:a16="http://schemas.microsoft.com/office/drawing/2014/main" id="{00000000-0008-0000-0000-0000C2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7067550"/>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19050</xdr:rowOff>
    </xdr:from>
    <xdr:to>
      <xdr:col>4</xdr:col>
      <xdr:colOff>161925</xdr:colOff>
      <xdr:row>3</xdr:row>
      <xdr:rowOff>19050</xdr:rowOff>
    </xdr:to>
    <xdr:pic>
      <xdr:nvPicPr>
        <xdr:cNvPr id="1475" name="Picture 19" descr="cid:image001.png@01CCDFF7.B7075910">
          <a:extLst>
            <a:ext uri="{FF2B5EF4-FFF2-40B4-BE49-F238E27FC236}">
              <a16:creationId xmlns:a16="http://schemas.microsoft.com/office/drawing/2014/main" id="{00000000-0008-0000-0000-0000C3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42900"/>
          <a:ext cx="1714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228600</xdr:rowOff>
    </xdr:from>
    <xdr:to>
      <xdr:col>2</xdr:col>
      <xdr:colOff>314325</xdr:colOff>
      <xdr:row>1</xdr:row>
      <xdr:rowOff>619125</xdr:rowOff>
    </xdr:to>
    <xdr:pic>
      <xdr:nvPicPr>
        <xdr:cNvPr id="2073" name="Picture 19" descr="cid:image001.png@01CCDFF7.B7075910">
          <a:extLst>
            <a:ext uri="{FF2B5EF4-FFF2-40B4-BE49-F238E27FC236}">
              <a16:creationId xmlns:a16="http://schemas.microsoft.com/office/drawing/2014/main" id="{00000000-0008-0000-0100-000019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8600"/>
          <a:ext cx="17907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546735</xdr:colOff>
      <xdr:row>17</xdr:row>
      <xdr:rowOff>120015</xdr:rowOff>
    </xdr:from>
    <xdr:to>
      <xdr:col>10</xdr:col>
      <xdr:colOff>57125</xdr:colOff>
      <xdr:row>21</xdr:row>
      <xdr:rowOff>47697</xdr:rowOff>
    </xdr:to>
    <xdr:sp macro="" textlink="">
      <xdr:nvSpPr>
        <xdr:cNvPr id="5122" name="AutoShape 2">
          <a:extLst>
            <a:ext uri="{FF2B5EF4-FFF2-40B4-BE49-F238E27FC236}">
              <a16:creationId xmlns:a16="http://schemas.microsoft.com/office/drawing/2014/main" id="{00000000-0008-0000-0300-000002140000}"/>
            </a:ext>
          </a:extLst>
        </xdr:cNvPr>
        <xdr:cNvSpPr>
          <a:spLocks noChangeArrowheads="1"/>
        </xdr:cNvSpPr>
      </xdr:nvSpPr>
      <xdr:spPr bwMode="auto">
        <a:xfrm rot="10800000">
          <a:off x="6162675" y="3771900"/>
          <a:ext cx="1485900" cy="571500"/>
        </a:xfrm>
        <a:prstGeom prst="wedgeRoundRectCallout">
          <a:avLst>
            <a:gd name="adj1" fmla="val 61537"/>
            <a:gd name="adj2" fmla="val 166662"/>
            <a:gd name="adj3" fmla="val 16667"/>
          </a:avLst>
        </a:prstGeom>
        <a:noFill/>
        <a:ln w="9525">
          <a:solidFill>
            <a:srgbClr val="000000"/>
          </a:solidFill>
          <a:miter lim="800000"/>
          <a:headEnd/>
          <a:tailEnd/>
        </a:ln>
      </xdr:spPr>
      <xdr:txBody>
        <a:bodyPr vertOverflow="clip" wrap="square" lIns="27432" tIns="22860" rIns="27432" bIns="22860" anchor="ctr" upright="1"/>
        <a:lstStyle/>
        <a:p>
          <a:pPr algn="ctr" rtl="0">
            <a:defRPr sz="1000"/>
          </a:pPr>
          <a:r>
            <a:rPr lang="en-US" sz="900" b="0" i="1" strike="noStrike">
              <a:solidFill>
                <a:srgbClr val="FF0000"/>
              </a:solidFill>
              <a:latin typeface="Arial"/>
              <a:cs typeface="Arial"/>
            </a:rPr>
            <a:t>Lunch was provided at meeting, so no reimbursement allowed</a:t>
          </a:r>
        </a:p>
      </xdr:txBody>
    </xdr:sp>
    <xdr:clientData/>
  </xdr:twoCellAnchor>
  <xdr:twoCellAnchor>
    <xdr:from>
      <xdr:col>5</xdr:col>
      <xdr:colOff>666750</xdr:colOff>
      <xdr:row>19</xdr:row>
      <xdr:rowOff>66675</xdr:rowOff>
    </xdr:from>
    <xdr:to>
      <xdr:col>7</xdr:col>
      <xdr:colOff>81891</xdr:colOff>
      <xdr:row>24</xdr:row>
      <xdr:rowOff>82030</xdr:rowOff>
    </xdr:to>
    <xdr:sp macro="" textlink="">
      <xdr:nvSpPr>
        <xdr:cNvPr id="5124" name="AutoShape 4">
          <a:extLst>
            <a:ext uri="{FF2B5EF4-FFF2-40B4-BE49-F238E27FC236}">
              <a16:creationId xmlns:a16="http://schemas.microsoft.com/office/drawing/2014/main" id="{00000000-0008-0000-0300-000004140000}"/>
            </a:ext>
          </a:extLst>
        </xdr:cNvPr>
        <xdr:cNvSpPr>
          <a:spLocks noChangeArrowheads="1"/>
        </xdr:cNvSpPr>
      </xdr:nvSpPr>
      <xdr:spPr bwMode="auto">
        <a:xfrm rot="10800000">
          <a:off x="4933950" y="4038600"/>
          <a:ext cx="771525" cy="828675"/>
        </a:xfrm>
        <a:prstGeom prst="wedgeRoundRectCallout">
          <a:avLst>
            <a:gd name="adj1" fmla="val -75926"/>
            <a:gd name="adj2" fmla="val 89079"/>
            <a:gd name="adj3" fmla="val 16667"/>
          </a:avLst>
        </a:prstGeom>
        <a:noFill/>
        <a:ln w="9525">
          <a:solidFill>
            <a:srgbClr val="000000"/>
          </a:solidFill>
          <a:miter lim="800000"/>
          <a:headEnd/>
          <a:tailEnd/>
        </a:ln>
      </xdr:spPr>
      <xdr:txBody>
        <a:bodyPr vertOverflow="clip" wrap="square" lIns="27432" tIns="22860" rIns="27432" bIns="22860" anchor="ctr" upright="1"/>
        <a:lstStyle/>
        <a:p>
          <a:pPr algn="ctr" rtl="0">
            <a:defRPr sz="1000"/>
          </a:pPr>
          <a:r>
            <a:rPr lang="en-US" sz="900" b="0" i="1" strike="noStrike">
              <a:solidFill>
                <a:srgbClr val="FF0000"/>
              </a:solidFill>
              <a:latin typeface="Arial"/>
              <a:cs typeface="Arial"/>
            </a:rPr>
            <a:t>No meals allowed on one day trips</a:t>
          </a:r>
        </a:p>
      </xdr:txBody>
    </xdr:sp>
    <xdr:clientData/>
  </xdr:twoCellAnchor>
  <xdr:twoCellAnchor>
    <xdr:from>
      <xdr:col>2</xdr:col>
      <xdr:colOff>367665</xdr:colOff>
      <xdr:row>30</xdr:row>
      <xdr:rowOff>9525</xdr:rowOff>
    </xdr:from>
    <xdr:to>
      <xdr:col>7</xdr:col>
      <xdr:colOff>81915</xdr:colOff>
      <xdr:row>31</xdr:row>
      <xdr:rowOff>66675</xdr:rowOff>
    </xdr:to>
    <xdr:sp macro="" textlink="">
      <xdr:nvSpPr>
        <xdr:cNvPr id="5126" name="AutoShape 6">
          <a:extLst>
            <a:ext uri="{FF2B5EF4-FFF2-40B4-BE49-F238E27FC236}">
              <a16:creationId xmlns:a16="http://schemas.microsoft.com/office/drawing/2014/main" id="{00000000-0008-0000-0300-000006140000}"/>
            </a:ext>
          </a:extLst>
        </xdr:cNvPr>
        <xdr:cNvSpPr>
          <a:spLocks noChangeArrowheads="1"/>
        </xdr:cNvSpPr>
      </xdr:nvSpPr>
      <xdr:spPr bwMode="auto">
        <a:xfrm rot="10800000">
          <a:off x="1847850" y="5800725"/>
          <a:ext cx="3857625" cy="219075"/>
        </a:xfrm>
        <a:prstGeom prst="wedgeRoundRectCallout">
          <a:avLst>
            <a:gd name="adj1" fmla="val 58245"/>
            <a:gd name="adj2" fmla="val -32611"/>
            <a:gd name="adj3" fmla="val 16667"/>
          </a:avLst>
        </a:prstGeom>
        <a:noFill/>
        <a:ln w="9525">
          <a:solidFill>
            <a:srgbClr val="000000"/>
          </a:solidFill>
          <a:miter lim="800000"/>
          <a:headEnd/>
          <a:tailEnd/>
        </a:ln>
      </xdr:spPr>
      <xdr:txBody>
        <a:bodyPr vertOverflow="clip" wrap="square" lIns="27432" tIns="22860" rIns="27432" bIns="22860" anchor="ctr" upright="1"/>
        <a:lstStyle/>
        <a:p>
          <a:pPr algn="ctr" rtl="0">
            <a:defRPr sz="1000"/>
          </a:pPr>
          <a:r>
            <a:rPr lang="en-US" sz="900" b="0" i="1" strike="noStrike">
              <a:solidFill>
                <a:srgbClr val="FF0000"/>
              </a:solidFill>
              <a:latin typeface="Arial"/>
              <a:cs typeface="Arial"/>
            </a:rPr>
            <a:t>Miscellaneous Expense - receipt not required (under $25)</a:t>
          </a:r>
        </a:p>
      </xdr:txBody>
    </xdr:sp>
    <xdr:clientData/>
  </xdr:twoCellAnchor>
  <xdr:twoCellAnchor>
    <xdr:from>
      <xdr:col>4</xdr:col>
      <xdr:colOff>291465</xdr:colOff>
      <xdr:row>40</xdr:row>
      <xdr:rowOff>142875</xdr:rowOff>
    </xdr:from>
    <xdr:to>
      <xdr:col>9</xdr:col>
      <xdr:colOff>554340</xdr:colOff>
      <xdr:row>42</xdr:row>
      <xdr:rowOff>38100</xdr:rowOff>
    </xdr:to>
    <xdr:sp macro="" textlink="">
      <xdr:nvSpPr>
        <xdr:cNvPr id="5127" name="AutoShape 7">
          <a:extLst>
            <a:ext uri="{FF2B5EF4-FFF2-40B4-BE49-F238E27FC236}">
              <a16:creationId xmlns:a16="http://schemas.microsoft.com/office/drawing/2014/main" id="{00000000-0008-0000-0300-000007140000}"/>
            </a:ext>
          </a:extLst>
        </xdr:cNvPr>
        <xdr:cNvSpPr>
          <a:spLocks noChangeArrowheads="1"/>
        </xdr:cNvSpPr>
      </xdr:nvSpPr>
      <xdr:spPr bwMode="auto">
        <a:xfrm rot="10800000">
          <a:off x="3971925" y="7553325"/>
          <a:ext cx="3429000" cy="219075"/>
        </a:xfrm>
        <a:prstGeom prst="wedgeRoundRectCallout">
          <a:avLst>
            <a:gd name="adj1" fmla="val 61667"/>
            <a:gd name="adj2" fmla="val 2171"/>
            <a:gd name="adj3" fmla="val 16667"/>
          </a:avLst>
        </a:prstGeom>
        <a:noFill/>
        <a:ln w="9525">
          <a:solidFill>
            <a:srgbClr val="000000"/>
          </a:solidFill>
          <a:miter lim="800000"/>
          <a:headEnd/>
          <a:tailEnd/>
        </a:ln>
      </xdr:spPr>
      <xdr:txBody>
        <a:bodyPr vertOverflow="clip" wrap="square" lIns="27432" tIns="22860" rIns="27432" bIns="22860" anchor="ctr" upright="1"/>
        <a:lstStyle/>
        <a:p>
          <a:pPr algn="ctr" rtl="0">
            <a:defRPr sz="1000"/>
          </a:pPr>
          <a:r>
            <a:rPr lang="en-US" sz="900" b="0" i="1" strike="noStrike">
              <a:solidFill>
                <a:srgbClr val="FF0000"/>
              </a:solidFill>
              <a:latin typeface="Arial"/>
              <a:cs typeface="Arial"/>
            </a:rPr>
            <a:t>Ground Transportation - receipt not required (under $75)</a:t>
          </a:r>
        </a:p>
      </xdr:txBody>
    </xdr:sp>
    <xdr:clientData/>
  </xdr:twoCellAnchor>
  <xdr:twoCellAnchor>
    <xdr:from>
      <xdr:col>3</xdr:col>
      <xdr:colOff>81915</xdr:colOff>
      <xdr:row>32</xdr:row>
      <xdr:rowOff>152400</xdr:rowOff>
    </xdr:from>
    <xdr:to>
      <xdr:col>5</xdr:col>
      <xdr:colOff>148590</xdr:colOff>
      <xdr:row>35</xdr:row>
      <xdr:rowOff>47625</xdr:rowOff>
    </xdr:to>
    <xdr:sp macro="" textlink="">
      <xdr:nvSpPr>
        <xdr:cNvPr id="5128" name="AutoShape 8">
          <a:extLst>
            <a:ext uri="{FF2B5EF4-FFF2-40B4-BE49-F238E27FC236}">
              <a16:creationId xmlns:a16="http://schemas.microsoft.com/office/drawing/2014/main" id="{00000000-0008-0000-0300-000008140000}"/>
            </a:ext>
          </a:extLst>
        </xdr:cNvPr>
        <xdr:cNvSpPr>
          <a:spLocks noChangeArrowheads="1"/>
        </xdr:cNvSpPr>
      </xdr:nvSpPr>
      <xdr:spPr bwMode="auto">
        <a:xfrm rot="10800000">
          <a:off x="2381250" y="6267450"/>
          <a:ext cx="2028825" cy="381000"/>
        </a:xfrm>
        <a:prstGeom prst="wedgeRoundRectCallout">
          <a:avLst>
            <a:gd name="adj1" fmla="val 87558"/>
            <a:gd name="adj2" fmla="val -19787"/>
            <a:gd name="adj3" fmla="val 16667"/>
          </a:avLst>
        </a:prstGeom>
        <a:noFill/>
        <a:ln w="9525">
          <a:solidFill>
            <a:srgbClr val="000000"/>
          </a:solidFill>
          <a:miter lim="800000"/>
          <a:headEnd/>
          <a:tailEnd/>
        </a:ln>
      </xdr:spPr>
      <xdr:txBody>
        <a:bodyPr vertOverflow="clip" wrap="square" lIns="27432" tIns="22860" rIns="27432" bIns="22860" anchor="ctr" upright="1"/>
        <a:lstStyle/>
        <a:p>
          <a:pPr algn="ctr" rtl="0">
            <a:defRPr sz="1000"/>
          </a:pPr>
          <a:r>
            <a:rPr lang="en-US" sz="900" b="0" i="1" strike="noStrike">
              <a:solidFill>
                <a:srgbClr val="FF0000"/>
              </a:solidFill>
              <a:latin typeface="Arial"/>
              <a:cs typeface="Arial"/>
            </a:rPr>
            <a:t>Airfare - receipt required</a:t>
          </a:r>
        </a:p>
      </xdr:txBody>
    </xdr:sp>
    <xdr:clientData/>
  </xdr:twoCellAnchor>
  <xdr:twoCellAnchor>
    <xdr:from>
      <xdr:col>2</xdr:col>
      <xdr:colOff>769620</xdr:colOff>
      <xdr:row>19</xdr:row>
      <xdr:rowOff>120015</xdr:rowOff>
    </xdr:from>
    <xdr:to>
      <xdr:col>3</xdr:col>
      <xdr:colOff>1299210</xdr:colOff>
      <xdr:row>21</xdr:row>
      <xdr:rowOff>105101</xdr:rowOff>
    </xdr:to>
    <xdr:sp macro="" textlink="">
      <xdr:nvSpPr>
        <xdr:cNvPr id="5129" name="AutoShape 9">
          <a:extLst>
            <a:ext uri="{FF2B5EF4-FFF2-40B4-BE49-F238E27FC236}">
              <a16:creationId xmlns:a16="http://schemas.microsoft.com/office/drawing/2014/main" id="{00000000-0008-0000-0300-000009140000}"/>
            </a:ext>
          </a:extLst>
        </xdr:cNvPr>
        <xdr:cNvSpPr>
          <a:spLocks noChangeArrowheads="1"/>
        </xdr:cNvSpPr>
      </xdr:nvSpPr>
      <xdr:spPr bwMode="auto">
        <a:xfrm rot="10800000">
          <a:off x="2257425" y="4095750"/>
          <a:ext cx="1333500" cy="304800"/>
        </a:xfrm>
        <a:prstGeom prst="wedgeRoundRectCallout">
          <a:avLst>
            <a:gd name="adj1" fmla="val -65000"/>
            <a:gd name="adj2" fmla="val 168745"/>
            <a:gd name="adj3" fmla="val 16667"/>
          </a:avLst>
        </a:prstGeom>
        <a:noFill/>
        <a:ln w="9525">
          <a:solidFill>
            <a:srgbClr val="000000"/>
          </a:solidFill>
          <a:miter lim="800000"/>
          <a:headEnd/>
          <a:tailEnd/>
        </a:ln>
      </xdr:spPr>
      <xdr:txBody>
        <a:bodyPr vertOverflow="clip" wrap="square" lIns="27432" tIns="22860" rIns="27432" bIns="22860" anchor="ctr" upright="1"/>
        <a:lstStyle/>
        <a:p>
          <a:pPr algn="ctr" rtl="0">
            <a:defRPr sz="1000"/>
          </a:pPr>
          <a:r>
            <a:rPr lang="en-US" sz="900" b="0" i="1" strike="noStrike">
              <a:solidFill>
                <a:srgbClr val="FF0000"/>
              </a:solidFill>
              <a:latin typeface="Arial"/>
              <a:cs typeface="Arial"/>
            </a:rPr>
            <a:t>Mileage to/from airport</a:t>
          </a:r>
        </a:p>
      </xdr:txBody>
    </xdr:sp>
    <xdr:clientData/>
  </xdr:twoCellAnchor>
  <xdr:twoCellAnchor>
    <xdr:from>
      <xdr:col>7</xdr:col>
      <xdr:colOff>253365</xdr:colOff>
      <xdr:row>1</xdr:row>
      <xdr:rowOff>257174</xdr:rowOff>
    </xdr:from>
    <xdr:to>
      <xdr:col>10</xdr:col>
      <xdr:colOff>171486</xdr:colOff>
      <xdr:row>1</xdr:row>
      <xdr:rowOff>704849</xdr:rowOff>
    </xdr:to>
    <xdr:sp macro="" textlink="">
      <xdr:nvSpPr>
        <xdr:cNvPr id="5131" name="AutoShape 11">
          <a:extLst>
            <a:ext uri="{FF2B5EF4-FFF2-40B4-BE49-F238E27FC236}">
              <a16:creationId xmlns:a16="http://schemas.microsoft.com/office/drawing/2014/main" id="{00000000-0008-0000-0300-00000B140000}"/>
            </a:ext>
          </a:extLst>
        </xdr:cNvPr>
        <xdr:cNvSpPr>
          <a:spLocks noChangeArrowheads="1"/>
        </xdr:cNvSpPr>
      </xdr:nvSpPr>
      <xdr:spPr bwMode="auto">
        <a:xfrm rot="10800000">
          <a:off x="5876925" y="257174"/>
          <a:ext cx="1885950" cy="447675"/>
        </a:xfrm>
        <a:prstGeom prst="wedgeRoundRectCallout">
          <a:avLst>
            <a:gd name="adj1" fmla="val -23236"/>
            <a:gd name="adj2" fmla="val -50005"/>
            <a:gd name="adj3" fmla="val 16667"/>
          </a:avLst>
        </a:prstGeom>
        <a:noFill/>
        <a:ln w="9525">
          <a:solidFill>
            <a:srgbClr val="000000"/>
          </a:solidFill>
          <a:miter lim="800000"/>
          <a:headEnd/>
          <a:tailEnd/>
        </a:ln>
      </xdr:spPr>
      <xdr:txBody>
        <a:bodyPr vertOverflow="clip" wrap="square" lIns="27432" tIns="22860" rIns="27432" bIns="22860" anchor="ctr" upright="1"/>
        <a:lstStyle/>
        <a:p>
          <a:pPr algn="ctr" rtl="0">
            <a:defRPr sz="1000"/>
          </a:pPr>
          <a:r>
            <a:rPr lang="en-US" sz="900" b="0" i="1" strike="noStrike">
              <a:solidFill>
                <a:srgbClr val="FF0000"/>
              </a:solidFill>
              <a:latin typeface="Arial"/>
              <a:cs typeface="Arial"/>
            </a:rPr>
            <a:t>Comments in red provide additional explanation</a:t>
          </a:r>
        </a:p>
      </xdr:txBody>
    </xdr:sp>
    <xdr:clientData/>
  </xdr:twoCellAnchor>
  <xdr:twoCellAnchor>
    <xdr:from>
      <xdr:col>11</xdr:col>
      <xdr:colOff>158110</xdr:colOff>
      <xdr:row>11</xdr:row>
      <xdr:rowOff>104774</xdr:rowOff>
    </xdr:from>
    <xdr:to>
      <xdr:col>14</xdr:col>
      <xdr:colOff>584833</xdr:colOff>
      <xdr:row>14</xdr:row>
      <xdr:rowOff>123824</xdr:rowOff>
    </xdr:to>
    <xdr:sp macro="" textlink="">
      <xdr:nvSpPr>
        <xdr:cNvPr id="11" name="AutoShape 2">
          <a:extLst>
            <a:ext uri="{FF2B5EF4-FFF2-40B4-BE49-F238E27FC236}">
              <a16:creationId xmlns:a16="http://schemas.microsoft.com/office/drawing/2014/main" id="{00000000-0008-0000-0300-00000B000000}"/>
            </a:ext>
          </a:extLst>
        </xdr:cNvPr>
        <xdr:cNvSpPr>
          <a:spLocks noChangeArrowheads="1"/>
        </xdr:cNvSpPr>
      </xdr:nvSpPr>
      <xdr:spPr bwMode="auto">
        <a:xfrm rot="10800000">
          <a:off x="8597260" y="2781299"/>
          <a:ext cx="2255523" cy="504825"/>
        </a:xfrm>
        <a:prstGeom prst="wedgeRoundRectCallout">
          <a:avLst>
            <a:gd name="adj1" fmla="val 137527"/>
            <a:gd name="adj2" fmla="val 106662"/>
            <a:gd name="adj3" fmla="val 16667"/>
          </a:avLst>
        </a:prstGeom>
        <a:noFill/>
        <a:ln w="9525">
          <a:solidFill>
            <a:srgbClr val="000000"/>
          </a:solidFill>
          <a:miter lim="800000"/>
          <a:headEnd/>
          <a:tailEnd/>
        </a:ln>
      </xdr:spPr>
      <xdr:txBody>
        <a:bodyPr vertOverflow="clip" wrap="square" lIns="27432" tIns="22860" rIns="27432" bIns="22860" anchor="ctr" upright="1"/>
        <a:lstStyle/>
        <a:p>
          <a:pPr algn="ctr" rtl="0">
            <a:defRPr sz="1000"/>
          </a:pPr>
          <a:r>
            <a:rPr lang="en-US" sz="900" b="0" i="0" strike="noStrike">
              <a:solidFill>
                <a:srgbClr val="FF0000"/>
              </a:solidFill>
              <a:latin typeface="Arial"/>
              <a:cs typeface="Arial"/>
            </a:rPr>
            <a:t>No</a:t>
          </a:r>
          <a:r>
            <a:rPr lang="en-US" sz="900" b="0" i="0" strike="noStrike" baseline="0">
              <a:solidFill>
                <a:srgbClr val="FF0000"/>
              </a:solidFill>
              <a:latin typeface="Arial"/>
              <a:cs typeface="Arial"/>
            </a:rPr>
            <a:t> dinner permitted becuase </a:t>
          </a:r>
        </a:p>
        <a:p>
          <a:pPr algn="ctr" rtl="0">
            <a:defRPr sz="1000"/>
          </a:pPr>
          <a:r>
            <a:rPr lang="en-US" sz="900" b="0" i="0" strike="noStrike" baseline="0">
              <a:solidFill>
                <a:srgbClr val="FF0000"/>
              </a:solidFill>
              <a:latin typeface="Arial"/>
              <a:cs typeface="Arial"/>
            </a:rPr>
            <a:t>retruned prior to 6:00 PM</a:t>
          </a:r>
          <a:endParaRPr lang="en-US" sz="900" b="0" i="0" strike="noStrike">
            <a:solidFill>
              <a:srgbClr val="FF0000"/>
            </a:solidFill>
            <a:latin typeface="Arial"/>
            <a:cs typeface="Arial"/>
          </a:endParaRPr>
        </a:p>
      </xdr:txBody>
    </xdr:sp>
    <xdr:clientData/>
  </xdr:twoCellAnchor>
  <xdr:twoCellAnchor>
    <xdr:from>
      <xdr:col>0</xdr:col>
      <xdr:colOff>300988</xdr:colOff>
      <xdr:row>19</xdr:row>
      <xdr:rowOff>28575</xdr:rowOff>
    </xdr:from>
    <xdr:to>
      <xdr:col>2</xdr:col>
      <xdr:colOff>620919</xdr:colOff>
      <xdr:row>21</xdr:row>
      <xdr:rowOff>19050</xdr:rowOff>
    </xdr:to>
    <xdr:sp macro="" textlink="">
      <xdr:nvSpPr>
        <xdr:cNvPr id="13" name="AutoShape 9">
          <a:extLst>
            <a:ext uri="{FF2B5EF4-FFF2-40B4-BE49-F238E27FC236}">
              <a16:creationId xmlns:a16="http://schemas.microsoft.com/office/drawing/2014/main" id="{00000000-0008-0000-0300-00000D000000}"/>
            </a:ext>
          </a:extLst>
        </xdr:cNvPr>
        <xdr:cNvSpPr>
          <a:spLocks noChangeArrowheads="1"/>
        </xdr:cNvSpPr>
      </xdr:nvSpPr>
      <xdr:spPr bwMode="auto">
        <a:xfrm rot="10800000" flipV="1">
          <a:off x="304798" y="4000500"/>
          <a:ext cx="1800226" cy="314325"/>
        </a:xfrm>
        <a:prstGeom prst="wedgeRoundRectCallout">
          <a:avLst>
            <a:gd name="adj1" fmla="val -148042"/>
            <a:gd name="adj2" fmla="val -287543"/>
            <a:gd name="adj3" fmla="val 16667"/>
          </a:avLst>
        </a:prstGeom>
        <a:noFill/>
        <a:ln w="9525">
          <a:solidFill>
            <a:srgbClr val="000000"/>
          </a:solidFill>
          <a:miter lim="800000"/>
          <a:headEnd/>
          <a:tailEnd/>
        </a:ln>
      </xdr:spPr>
      <xdr:txBody>
        <a:bodyPr vertOverflow="clip" wrap="square" lIns="27432" tIns="22860" rIns="27432" bIns="22860" anchor="ctr" upright="1"/>
        <a:lstStyle/>
        <a:p>
          <a:pPr algn="ctr" rtl="0">
            <a:defRPr sz="1000"/>
          </a:pPr>
          <a:r>
            <a:rPr lang="en-US" sz="900" b="0" i="0" strike="noStrike">
              <a:solidFill>
                <a:srgbClr val="FF0000"/>
              </a:solidFill>
              <a:latin typeface="Arial"/>
              <a:cs typeface="Arial"/>
            </a:rPr>
            <a:t>No</a:t>
          </a:r>
          <a:r>
            <a:rPr lang="en-US" sz="900" b="0" i="0" strike="noStrike" baseline="0">
              <a:solidFill>
                <a:srgbClr val="FF0000"/>
              </a:solidFill>
              <a:latin typeface="Arial"/>
              <a:cs typeface="Arial"/>
            </a:rPr>
            <a:t> mileage when renting a car</a:t>
          </a:r>
        </a:p>
        <a:p>
          <a:pPr algn="ctr" rtl="0">
            <a:defRPr sz="1000"/>
          </a:pPr>
          <a:endParaRPr lang="en-US" sz="900" b="0" i="1" strike="noStrike">
            <a:solidFill>
              <a:srgbClr val="FF0000"/>
            </a:solidFill>
            <a:latin typeface="Arial"/>
            <a:cs typeface="Arial"/>
          </a:endParaRPr>
        </a:p>
      </xdr:txBody>
    </xdr:sp>
    <xdr:clientData/>
  </xdr:twoCellAnchor>
  <xdr:twoCellAnchor editAs="oneCell">
    <xdr:from>
      <xdr:col>0</xdr:col>
      <xdr:colOff>0</xdr:colOff>
      <xdr:row>1</xdr:row>
      <xdr:rowOff>228600</xdr:rowOff>
    </xdr:from>
    <xdr:to>
      <xdr:col>1</xdr:col>
      <xdr:colOff>422275</xdr:colOff>
      <xdr:row>1</xdr:row>
      <xdr:rowOff>619125</xdr:rowOff>
    </xdr:to>
    <xdr:pic>
      <xdr:nvPicPr>
        <xdr:cNvPr id="3322" name="Picture 19" descr="cid:image001.png@01CCDFF7.B7075910">
          <a:extLst>
            <a:ext uri="{FF2B5EF4-FFF2-40B4-BE49-F238E27FC236}">
              <a16:creationId xmlns:a16="http://schemas.microsoft.com/office/drawing/2014/main" id="{00000000-0008-0000-0300-0000FA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8600"/>
          <a:ext cx="17907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mailto:JaneDoe@e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79"/>
  <sheetViews>
    <sheetView topLeftCell="A64" zoomScaleNormal="100" zoomScalePageLayoutView="120" workbookViewId="0">
      <selection activeCell="K78" sqref="K78"/>
    </sheetView>
  </sheetViews>
  <sheetFormatPr defaultRowHeight="12.5" x14ac:dyDescent="0.25"/>
  <cols>
    <col min="1" max="1" width="3.7265625" customWidth="1"/>
    <col min="2" max="2" width="6.1796875" customWidth="1"/>
    <col min="3" max="3" width="11.453125" customWidth="1"/>
    <col min="4" max="4" width="2" customWidth="1"/>
    <col min="5" max="5" width="10" customWidth="1"/>
    <col min="6" max="6" width="14.453125" customWidth="1"/>
    <col min="7" max="7" width="3.1796875" customWidth="1"/>
    <col min="8" max="8" width="3.7265625" style="4" customWidth="1"/>
    <col min="9" max="9" width="17" style="4" customWidth="1"/>
    <col min="10" max="12" width="12.7265625" style="4" customWidth="1"/>
    <col min="13" max="13" width="3.1796875" style="4" customWidth="1"/>
  </cols>
  <sheetData>
    <row r="1" spans="1:13" ht="12.75" customHeight="1" x14ac:dyDescent="0.3">
      <c r="A1" s="175" t="s">
        <v>187</v>
      </c>
      <c r="B1" s="175"/>
      <c r="C1" s="175"/>
      <c r="D1" s="175"/>
      <c r="E1" s="175"/>
      <c r="F1" s="175"/>
      <c r="G1" s="175"/>
      <c r="H1" s="175"/>
      <c r="I1" s="175"/>
      <c r="J1" s="175"/>
      <c r="K1" s="175"/>
      <c r="L1" s="175"/>
      <c r="M1" s="175"/>
    </row>
    <row r="2" spans="1:13" ht="13" x14ac:dyDescent="0.3">
      <c r="A2" s="218" t="s">
        <v>202</v>
      </c>
      <c r="B2" s="218"/>
      <c r="C2" s="218"/>
      <c r="D2" s="218"/>
      <c r="E2" s="218"/>
      <c r="F2" s="218"/>
      <c r="G2" s="218"/>
      <c r="H2" s="218"/>
      <c r="I2" s="218"/>
      <c r="J2" s="218"/>
      <c r="K2" s="218"/>
      <c r="L2" s="218"/>
      <c r="M2" s="218"/>
    </row>
    <row r="3" spans="1:13" ht="30.75" customHeight="1" x14ac:dyDescent="0.3">
      <c r="A3" s="76" t="s">
        <v>119</v>
      </c>
      <c r="B3" s="76" t="s">
        <v>119</v>
      </c>
      <c r="C3" s="76"/>
      <c r="D3" s="76"/>
      <c r="E3" s="76"/>
      <c r="F3" s="76"/>
      <c r="G3" s="76"/>
      <c r="H3" s="76"/>
      <c r="I3" s="76"/>
      <c r="J3" s="76"/>
      <c r="K3" s="76"/>
      <c r="L3" s="76"/>
      <c r="M3" s="76"/>
    </row>
    <row r="4" spans="1:13" s="3" customFormat="1" ht="13.5" thickBot="1" x14ac:dyDescent="0.35">
      <c r="A4" s="219" t="s">
        <v>120</v>
      </c>
      <c r="B4" s="219"/>
      <c r="C4" s="219"/>
      <c r="D4" s="220" t="s">
        <v>121</v>
      </c>
      <c r="E4" s="221"/>
      <c r="F4" s="221"/>
      <c r="G4" s="222"/>
      <c r="H4" s="219" t="s">
        <v>122</v>
      </c>
      <c r="I4" s="219"/>
      <c r="J4" s="219"/>
      <c r="K4" s="219"/>
      <c r="L4" s="219"/>
      <c r="M4" s="219"/>
    </row>
    <row r="5" spans="1:13" ht="13.5" customHeight="1" thickBot="1" x14ac:dyDescent="0.35">
      <c r="A5" s="223" t="s">
        <v>143</v>
      </c>
      <c r="B5" s="224"/>
      <c r="C5" s="225"/>
      <c r="D5" s="179" t="s">
        <v>144</v>
      </c>
      <c r="E5" s="179"/>
      <c r="F5" s="179"/>
      <c r="G5" s="78"/>
      <c r="H5" s="102"/>
      <c r="I5" s="187" t="s">
        <v>167</v>
      </c>
      <c r="J5" s="187"/>
      <c r="K5" s="187"/>
      <c r="L5" s="187"/>
      <c r="M5" s="188"/>
    </row>
    <row r="6" spans="1:13" x14ac:dyDescent="0.25">
      <c r="A6" s="79"/>
      <c r="B6" s="77"/>
      <c r="C6" s="78"/>
      <c r="D6" s="79"/>
      <c r="E6" s="77" t="s">
        <v>145</v>
      </c>
      <c r="F6" s="136">
        <v>64</v>
      </c>
      <c r="G6" s="80"/>
      <c r="H6" s="102"/>
      <c r="I6" s="176"/>
      <c r="J6" s="176"/>
      <c r="K6" s="176"/>
      <c r="L6" s="176"/>
      <c r="M6" s="177"/>
    </row>
    <row r="7" spans="1:13" x14ac:dyDescent="0.25">
      <c r="A7" s="178" t="s">
        <v>199</v>
      </c>
      <c r="B7" s="179"/>
      <c r="C7" s="180"/>
      <c r="D7" s="79"/>
      <c r="E7" s="121" t="s">
        <v>169</v>
      </c>
      <c r="F7" s="135">
        <v>140</v>
      </c>
      <c r="G7" s="81"/>
      <c r="H7" s="102"/>
      <c r="I7" s="198" t="s">
        <v>168</v>
      </c>
      <c r="J7" s="176"/>
      <c r="K7" s="176"/>
      <c r="L7" s="176"/>
      <c r="M7" s="177"/>
    </row>
    <row r="8" spans="1:13" ht="12.75" customHeight="1" x14ac:dyDescent="0.25">
      <c r="A8" s="79"/>
      <c r="B8" s="77" t="s">
        <v>123</v>
      </c>
      <c r="C8" s="82" t="s">
        <v>197</v>
      </c>
      <c r="D8" s="120" t="s">
        <v>170</v>
      </c>
      <c r="E8" s="179" t="s">
        <v>171</v>
      </c>
      <c r="F8" s="179"/>
      <c r="G8" s="78"/>
      <c r="H8" s="102"/>
      <c r="I8" s="176"/>
      <c r="J8" s="176"/>
      <c r="K8" s="176"/>
      <c r="L8" s="176"/>
      <c r="M8" s="177"/>
    </row>
    <row r="9" spans="1:13" x14ac:dyDescent="0.25">
      <c r="A9" s="79"/>
      <c r="B9" s="77" t="s">
        <v>124</v>
      </c>
      <c r="C9" s="82" t="s">
        <v>197</v>
      </c>
      <c r="D9" s="84"/>
      <c r="E9" s="89"/>
      <c r="F9" s="89"/>
      <c r="G9" s="85"/>
      <c r="H9" s="102"/>
      <c r="I9" s="176"/>
      <c r="J9" s="176"/>
      <c r="K9" s="176"/>
      <c r="L9" s="176"/>
      <c r="M9" s="177"/>
    </row>
    <row r="10" spans="1:13" ht="12.75" customHeight="1" x14ac:dyDescent="0.25">
      <c r="A10" s="111"/>
      <c r="B10" s="77" t="s">
        <v>125</v>
      </c>
      <c r="C10" s="82" t="s">
        <v>198</v>
      </c>
      <c r="D10" s="84"/>
      <c r="E10" s="89"/>
      <c r="F10" s="89"/>
      <c r="G10" s="85"/>
      <c r="H10" s="102"/>
      <c r="I10" s="176" t="s">
        <v>146</v>
      </c>
      <c r="J10" s="176"/>
      <c r="K10" s="176"/>
      <c r="L10" s="176"/>
      <c r="M10" s="177"/>
    </row>
    <row r="11" spans="1:13" x14ac:dyDescent="0.25">
      <c r="A11" s="79"/>
      <c r="D11" s="84"/>
      <c r="E11" s="89"/>
      <c r="F11" s="89"/>
      <c r="G11" s="85"/>
      <c r="H11" s="102"/>
      <c r="I11" s="176"/>
      <c r="J11" s="176"/>
      <c r="K11" s="176"/>
      <c r="L11" s="176"/>
      <c r="M11" s="177"/>
    </row>
    <row r="12" spans="1:13" x14ac:dyDescent="0.25">
      <c r="A12" s="79"/>
      <c r="B12" s="77"/>
      <c r="C12" s="82"/>
      <c r="D12" s="84"/>
      <c r="E12" s="89"/>
      <c r="F12" s="89"/>
      <c r="G12" s="85"/>
      <c r="H12" s="102"/>
      <c r="I12" s="179" t="s">
        <v>147</v>
      </c>
      <c r="J12" s="179"/>
      <c r="K12" s="179"/>
      <c r="L12" s="179"/>
      <c r="M12" s="180"/>
    </row>
    <row r="13" spans="1:13" x14ac:dyDescent="0.25">
      <c r="A13" s="79"/>
      <c r="B13" s="77"/>
      <c r="C13" s="80"/>
      <c r="D13" s="84"/>
      <c r="E13" s="89"/>
      <c r="F13" s="89"/>
      <c r="G13" s="85"/>
      <c r="H13" s="102"/>
      <c r="I13" s="179" t="s">
        <v>148</v>
      </c>
      <c r="J13" s="179"/>
      <c r="K13" s="179"/>
      <c r="L13" s="179"/>
      <c r="M13" s="180"/>
    </row>
    <row r="14" spans="1:13" ht="12.75" customHeight="1" thickBot="1" x14ac:dyDescent="0.3">
      <c r="A14" s="142"/>
      <c r="B14" s="143"/>
      <c r="C14" s="144"/>
      <c r="D14" s="206"/>
      <c r="E14" s="207"/>
      <c r="F14" s="207"/>
      <c r="G14" s="208"/>
      <c r="H14" s="206"/>
      <c r="I14" s="207"/>
      <c r="J14" s="207"/>
      <c r="K14" s="207"/>
      <c r="L14" s="207"/>
      <c r="M14" s="208"/>
    </row>
    <row r="15" spans="1:13" x14ac:dyDescent="0.25">
      <c r="A15" s="181" t="s">
        <v>149</v>
      </c>
      <c r="B15" s="201"/>
      <c r="C15" s="202"/>
      <c r="D15" s="196"/>
      <c r="E15" s="196"/>
      <c r="F15" s="196"/>
      <c r="G15" s="83"/>
      <c r="H15" s="102"/>
      <c r="I15" s="176" t="s">
        <v>158</v>
      </c>
      <c r="J15" s="176"/>
      <c r="K15" s="176"/>
      <c r="L15" s="176"/>
      <c r="M15" s="177"/>
    </row>
    <row r="16" spans="1:13" ht="12.75" customHeight="1" thickBot="1" x14ac:dyDescent="0.3">
      <c r="A16" s="203"/>
      <c r="B16" s="204"/>
      <c r="C16" s="205"/>
      <c r="D16" s="77"/>
      <c r="E16" s="77"/>
      <c r="F16" s="134"/>
      <c r="G16" s="80"/>
      <c r="H16" s="102"/>
      <c r="I16" s="176"/>
      <c r="J16" s="176"/>
      <c r="K16" s="176"/>
      <c r="L16" s="176"/>
      <c r="M16" s="177"/>
    </row>
    <row r="17" spans="1:21" x14ac:dyDescent="0.25">
      <c r="A17" s="79"/>
      <c r="B17" s="77"/>
      <c r="C17" s="78"/>
      <c r="D17" s="79"/>
      <c r="E17" s="77"/>
      <c r="F17" s="133"/>
      <c r="G17" s="81"/>
      <c r="H17" s="102"/>
      <c r="I17" s="176"/>
      <c r="J17" s="176"/>
      <c r="K17" s="176"/>
      <c r="L17" s="176"/>
      <c r="M17" s="177"/>
    </row>
    <row r="18" spans="1:21" ht="13" x14ac:dyDescent="0.3">
      <c r="A18" s="178" t="s">
        <v>193</v>
      </c>
      <c r="B18" s="179"/>
      <c r="C18" s="180"/>
      <c r="D18" s="123"/>
      <c r="E18" s="129"/>
      <c r="F18" s="110"/>
      <c r="G18" s="78"/>
      <c r="H18" s="102"/>
      <c r="I18" s="198" t="s">
        <v>168</v>
      </c>
      <c r="J18" s="176"/>
      <c r="K18" s="176"/>
      <c r="L18" s="176"/>
      <c r="M18" s="177"/>
    </row>
    <row r="19" spans="1:21" x14ac:dyDescent="0.25">
      <c r="A19" s="79"/>
      <c r="B19" s="77" t="s">
        <v>123</v>
      </c>
      <c r="C19" s="82" t="s">
        <v>200</v>
      </c>
      <c r="D19" s="178" t="s">
        <v>188</v>
      </c>
      <c r="E19" s="179"/>
      <c r="F19" s="179"/>
      <c r="G19" s="180"/>
      <c r="H19" s="102"/>
      <c r="I19" s="176"/>
      <c r="J19" s="176"/>
      <c r="K19" s="176"/>
      <c r="L19" s="176"/>
      <c r="M19" s="177"/>
    </row>
    <row r="20" spans="1:21" x14ac:dyDescent="0.25">
      <c r="A20" s="79"/>
      <c r="B20" s="77" t="s">
        <v>124</v>
      </c>
      <c r="C20" s="82" t="s">
        <v>200</v>
      </c>
      <c r="D20" s="178"/>
      <c r="E20" s="179"/>
      <c r="F20" s="179"/>
      <c r="G20" s="180"/>
      <c r="H20" s="102"/>
      <c r="I20" s="176"/>
      <c r="J20" s="176"/>
      <c r="K20" s="176"/>
      <c r="L20" s="176"/>
      <c r="M20" s="177"/>
    </row>
    <row r="21" spans="1:21" x14ac:dyDescent="0.25">
      <c r="A21" s="111"/>
      <c r="B21" s="77" t="s">
        <v>125</v>
      </c>
      <c r="C21" s="82" t="s">
        <v>201</v>
      </c>
      <c r="D21" s="84"/>
      <c r="E21" s="138" t="s">
        <v>189</v>
      </c>
      <c r="F21" s="135">
        <v>74</v>
      </c>
      <c r="G21" s="85"/>
      <c r="H21" s="102"/>
      <c r="I21" s="176" t="s">
        <v>146</v>
      </c>
      <c r="J21" s="176"/>
      <c r="K21" s="176"/>
      <c r="L21" s="176"/>
      <c r="M21" s="177"/>
    </row>
    <row r="22" spans="1:21" ht="12.75" customHeight="1" x14ac:dyDescent="0.25">
      <c r="A22" s="79"/>
      <c r="D22" s="123"/>
      <c r="E22" s="138" t="s">
        <v>169</v>
      </c>
      <c r="F22" s="136">
        <v>223</v>
      </c>
      <c r="G22" s="81"/>
      <c r="H22" s="102"/>
      <c r="I22" s="176"/>
      <c r="J22" s="176"/>
      <c r="K22" s="176"/>
      <c r="L22" s="176"/>
      <c r="M22" s="177"/>
      <c r="U22">
        <f>18.5+18.5+37</f>
        <v>74</v>
      </c>
    </row>
    <row r="23" spans="1:21" x14ac:dyDescent="0.25">
      <c r="A23" s="178" t="s">
        <v>194</v>
      </c>
      <c r="B23" s="179"/>
      <c r="C23" s="180"/>
      <c r="D23" s="123"/>
      <c r="E23" s="145"/>
      <c r="F23" s="145"/>
      <c r="G23" s="122"/>
      <c r="H23" s="102"/>
      <c r="I23" s="179" t="s">
        <v>147</v>
      </c>
      <c r="J23" s="179"/>
      <c r="K23" s="179"/>
      <c r="L23" s="179"/>
      <c r="M23" s="180"/>
    </row>
    <row r="24" spans="1:21" x14ac:dyDescent="0.25">
      <c r="A24" s="79"/>
      <c r="B24" s="77" t="s">
        <v>123</v>
      </c>
      <c r="C24" s="82" t="s">
        <v>197</v>
      </c>
      <c r="D24" s="84"/>
      <c r="E24" s="138" t="s">
        <v>190</v>
      </c>
      <c r="F24" s="136">
        <v>64</v>
      </c>
      <c r="G24" s="85"/>
      <c r="H24" s="102"/>
      <c r="I24" s="179" t="s">
        <v>148</v>
      </c>
      <c r="J24" s="179"/>
      <c r="K24" s="179"/>
      <c r="L24" s="179"/>
      <c r="M24" s="180"/>
    </row>
    <row r="25" spans="1:21" x14ac:dyDescent="0.25">
      <c r="A25" s="79"/>
      <c r="B25" s="77" t="s">
        <v>124</v>
      </c>
      <c r="C25" s="82" t="s">
        <v>197</v>
      </c>
      <c r="D25" s="84"/>
      <c r="E25" s="138" t="s">
        <v>169</v>
      </c>
      <c r="F25" s="136">
        <v>140</v>
      </c>
      <c r="G25" s="85"/>
      <c r="H25" s="86"/>
      <c r="I25" s="77"/>
      <c r="J25" s="77"/>
      <c r="K25" s="77"/>
      <c r="L25" s="77"/>
      <c r="M25" s="78"/>
    </row>
    <row r="26" spans="1:21" x14ac:dyDescent="0.25">
      <c r="A26" s="79"/>
      <c r="B26" s="77" t="s">
        <v>125</v>
      </c>
      <c r="C26" s="82" t="s">
        <v>198</v>
      </c>
      <c r="D26" s="79"/>
      <c r="E26" s="77"/>
      <c r="F26" s="77"/>
      <c r="G26" s="78"/>
      <c r="H26" s="86"/>
      <c r="I26" s="112"/>
      <c r="J26" s="112"/>
      <c r="K26" s="112"/>
      <c r="L26" s="112"/>
      <c r="M26" s="113"/>
    </row>
    <row r="27" spans="1:21" ht="12.75" customHeight="1" thickBot="1" x14ac:dyDescent="0.3">
      <c r="A27" s="142"/>
      <c r="B27" s="143"/>
      <c r="C27" s="144"/>
      <c r="D27" s="206"/>
      <c r="E27" s="207"/>
      <c r="F27" s="207"/>
      <c r="G27" s="208"/>
      <c r="H27" s="206"/>
      <c r="I27" s="207"/>
      <c r="J27" s="207"/>
      <c r="K27" s="207"/>
      <c r="L27" s="207"/>
      <c r="M27" s="208"/>
    </row>
    <row r="28" spans="1:21" x14ac:dyDescent="0.25">
      <c r="A28" s="209" t="s">
        <v>166</v>
      </c>
      <c r="B28" s="210"/>
      <c r="C28" s="211"/>
      <c r="D28" s="199" t="s">
        <v>150</v>
      </c>
      <c r="E28" s="187"/>
      <c r="F28" s="187"/>
      <c r="G28" s="188"/>
      <c r="H28" s="102"/>
      <c r="I28" s="176" t="s">
        <v>160</v>
      </c>
      <c r="J28" s="176"/>
      <c r="K28" s="176"/>
      <c r="L28" s="176"/>
      <c r="M28" s="177"/>
    </row>
    <row r="29" spans="1:21" ht="12.75" customHeight="1" x14ac:dyDescent="0.25">
      <c r="A29" s="212"/>
      <c r="B29" s="213"/>
      <c r="C29" s="214"/>
      <c r="D29" s="200"/>
      <c r="E29" s="176"/>
      <c r="F29" s="176"/>
      <c r="G29" s="177"/>
      <c r="H29" s="102"/>
      <c r="I29" s="176"/>
      <c r="J29" s="176"/>
      <c r="K29" s="176"/>
      <c r="L29" s="176"/>
      <c r="M29" s="177"/>
    </row>
    <row r="30" spans="1:21" x14ac:dyDescent="0.25">
      <c r="A30" s="212"/>
      <c r="B30" s="213"/>
      <c r="C30" s="214"/>
      <c r="D30" s="200"/>
      <c r="E30" s="176"/>
      <c r="F30" s="176"/>
      <c r="G30" s="177"/>
      <c r="H30" s="102"/>
      <c r="I30" s="176" t="s">
        <v>146</v>
      </c>
      <c r="J30" s="176"/>
      <c r="K30" s="176"/>
      <c r="L30" s="176"/>
      <c r="M30" s="177"/>
    </row>
    <row r="31" spans="1:21" x14ac:dyDescent="0.25">
      <c r="A31" s="212"/>
      <c r="B31" s="213"/>
      <c r="C31" s="214"/>
      <c r="D31" s="200"/>
      <c r="E31" s="176"/>
      <c r="F31" s="176"/>
      <c r="G31" s="177"/>
      <c r="H31" s="102"/>
      <c r="I31" s="176"/>
      <c r="J31" s="176"/>
      <c r="K31" s="176"/>
      <c r="L31" s="176"/>
      <c r="M31" s="177"/>
    </row>
    <row r="32" spans="1:21" ht="12.75" customHeight="1" thickBot="1" x14ac:dyDescent="0.3">
      <c r="A32" s="215"/>
      <c r="B32" s="216"/>
      <c r="C32" s="217"/>
      <c r="D32" s="104"/>
      <c r="E32" s="89"/>
      <c r="F32" s="89"/>
      <c r="G32" s="85"/>
      <c r="H32" s="102"/>
      <c r="I32" s="179" t="s">
        <v>151</v>
      </c>
      <c r="J32" s="179"/>
      <c r="K32" s="179"/>
      <c r="L32" s="179"/>
      <c r="M32" s="180"/>
    </row>
    <row r="33" spans="1:13" ht="12.75" customHeight="1" x14ac:dyDescent="0.25">
      <c r="A33" s="114"/>
      <c r="B33" s="115"/>
      <c r="C33" s="116"/>
      <c r="D33" s="77"/>
      <c r="E33" s="77"/>
      <c r="F33" s="77"/>
      <c r="G33" s="78"/>
      <c r="H33" s="108"/>
      <c r="I33" s="179"/>
      <c r="J33" s="179"/>
      <c r="K33" s="179"/>
      <c r="L33" s="179"/>
      <c r="M33" s="180"/>
    </row>
    <row r="34" spans="1:13" ht="13" x14ac:dyDescent="0.3">
      <c r="A34" s="87"/>
      <c r="B34" s="88"/>
      <c r="C34" s="90"/>
      <c r="D34" s="84"/>
      <c r="E34" s="89"/>
      <c r="F34" s="89"/>
      <c r="G34" s="85"/>
      <c r="H34" s="102"/>
      <c r="I34" s="179"/>
      <c r="J34" s="179"/>
      <c r="K34" s="179"/>
      <c r="L34" s="179"/>
      <c r="M34" s="180"/>
    </row>
    <row r="35" spans="1:13" x14ac:dyDescent="0.25">
      <c r="A35" s="142"/>
      <c r="B35" s="143"/>
      <c r="C35" s="144"/>
      <c r="D35" s="84"/>
      <c r="E35" s="89"/>
      <c r="F35" s="89"/>
      <c r="G35" s="85"/>
      <c r="H35" s="102"/>
      <c r="I35" s="198" t="s">
        <v>172</v>
      </c>
      <c r="J35" s="176"/>
      <c r="K35" s="176"/>
      <c r="L35" s="176"/>
      <c r="M35" s="177"/>
    </row>
    <row r="36" spans="1:13" ht="13.5" thickBot="1" x14ac:dyDescent="0.35">
      <c r="A36" s="87"/>
      <c r="B36" s="88"/>
      <c r="C36" s="90"/>
      <c r="D36" s="84"/>
      <c r="E36" s="89"/>
      <c r="F36" s="89"/>
      <c r="G36" s="85"/>
      <c r="H36" s="102"/>
      <c r="I36" s="176"/>
      <c r="J36" s="176"/>
      <c r="K36" s="176"/>
      <c r="L36" s="176"/>
      <c r="M36" s="177"/>
    </row>
    <row r="37" spans="1:13" ht="12.75" customHeight="1" x14ac:dyDescent="0.25">
      <c r="A37" s="181" t="s">
        <v>126</v>
      </c>
      <c r="B37" s="182"/>
      <c r="C37" s="183"/>
      <c r="D37" s="187" t="s">
        <v>203</v>
      </c>
      <c r="E37" s="187"/>
      <c r="F37" s="187"/>
      <c r="G37" s="188"/>
      <c r="H37" s="103"/>
      <c r="I37" s="196" t="s">
        <v>152</v>
      </c>
      <c r="J37" s="196"/>
      <c r="K37" s="196"/>
      <c r="L37" s="196"/>
      <c r="M37" s="197"/>
    </row>
    <row r="38" spans="1:13" ht="13" thickBot="1" x14ac:dyDescent="0.3">
      <c r="A38" s="184"/>
      <c r="B38" s="185"/>
      <c r="C38" s="186"/>
      <c r="D38" s="176"/>
      <c r="E38" s="176"/>
      <c r="F38" s="176"/>
      <c r="G38" s="177"/>
      <c r="H38" s="105"/>
      <c r="I38" s="146" t="s">
        <v>153</v>
      </c>
      <c r="J38" s="146"/>
      <c r="K38" s="146"/>
      <c r="L38" s="146"/>
      <c r="M38" s="147"/>
    </row>
    <row r="39" spans="1:13" ht="12.75" customHeight="1" x14ac:dyDescent="0.25">
      <c r="A39" s="109"/>
      <c r="B39" s="106"/>
      <c r="C39" s="106"/>
      <c r="D39" s="189"/>
      <c r="E39" s="176"/>
      <c r="F39" s="176"/>
      <c r="G39" s="177"/>
      <c r="H39" s="105"/>
      <c r="I39" s="146" t="s">
        <v>154</v>
      </c>
      <c r="J39" s="146"/>
      <c r="K39" s="146"/>
      <c r="L39" s="146"/>
      <c r="M39" s="147"/>
    </row>
    <row r="40" spans="1:13" x14ac:dyDescent="0.25">
      <c r="A40" s="111"/>
      <c r="B40" s="112"/>
      <c r="C40" s="112"/>
      <c r="D40" s="189"/>
      <c r="E40" s="176"/>
      <c r="F40" s="176"/>
      <c r="G40" s="177"/>
      <c r="H40" s="105"/>
      <c r="I40" s="146" t="s">
        <v>155</v>
      </c>
      <c r="J40" s="146"/>
      <c r="K40" s="146"/>
      <c r="L40" s="146"/>
      <c r="M40" s="147"/>
    </row>
    <row r="41" spans="1:13" x14ac:dyDescent="0.25">
      <c r="A41" s="111"/>
      <c r="B41" s="112"/>
      <c r="C41" s="112"/>
      <c r="D41" s="189"/>
      <c r="E41" s="176"/>
      <c r="F41" s="176"/>
      <c r="G41" s="177"/>
      <c r="H41" s="102"/>
      <c r="I41" s="179" t="s">
        <v>156</v>
      </c>
      <c r="J41" s="179"/>
      <c r="K41" s="179"/>
      <c r="L41" s="179"/>
      <c r="M41" s="180"/>
    </row>
    <row r="42" spans="1:13" x14ac:dyDescent="0.25">
      <c r="A42" s="142"/>
      <c r="B42" s="143"/>
      <c r="C42" s="143"/>
      <c r="D42" s="189"/>
      <c r="E42" s="176"/>
      <c r="F42" s="176"/>
      <c r="G42" s="177"/>
      <c r="H42" s="105"/>
      <c r="I42" s="179"/>
      <c r="J42" s="179"/>
      <c r="K42" s="179"/>
      <c r="L42" s="179"/>
      <c r="M42" s="180"/>
    </row>
    <row r="43" spans="1:13" ht="26.25" customHeight="1" x14ac:dyDescent="0.25">
      <c r="A43" s="117"/>
      <c r="B43" s="118"/>
      <c r="C43" s="118"/>
      <c r="D43" s="117"/>
      <c r="E43" s="118"/>
      <c r="F43" s="118"/>
      <c r="G43" s="119"/>
      <c r="H43" s="132"/>
      <c r="I43" s="148" t="s">
        <v>182</v>
      </c>
      <c r="J43" s="148"/>
      <c r="K43" s="148"/>
      <c r="L43" s="148"/>
      <c r="M43" s="149"/>
    </row>
    <row r="44" spans="1:13" ht="12.75" customHeight="1" x14ac:dyDescent="0.25">
      <c r="A44" s="190" t="s">
        <v>157</v>
      </c>
      <c r="B44" s="191"/>
      <c r="C44" s="191"/>
      <c r="D44" s="191"/>
      <c r="E44" s="191"/>
      <c r="F44" s="191"/>
      <c r="G44" s="192"/>
      <c r="H44" s="193" t="s">
        <v>127</v>
      </c>
      <c r="I44" s="194"/>
      <c r="J44" s="194"/>
      <c r="K44" s="194"/>
      <c r="L44" s="194"/>
      <c r="M44" s="195"/>
    </row>
    <row r="45" spans="1:13" ht="26.25" customHeight="1" x14ac:dyDescent="0.25">
      <c r="A45" s="79"/>
      <c r="B45" s="77"/>
      <c r="C45" s="77"/>
      <c r="D45" s="77"/>
      <c r="E45" s="77"/>
      <c r="F45" s="77"/>
      <c r="G45" s="78"/>
      <c r="H45" s="178" t="s">
        <v>128</v>
      </c>
      <c r="I45" s="179"/>
      <c r="J45" s="179"/>
      <c r="K45" s="179"/>
      <c r="L45" s="179"/>
      <c r="M45" s="180"/>
    </row>
    <row r="46" spans="1:13" ht="12.75" customHeight="1" x14ac:dyDescent="0.25">
      <c r="A46" s="79"/>
      <c r="B46" s="77"/>
      <c r="C46" s="77"/>
      <c r="D46" s="77"/>
      <c r="E46" s="77"/>
      <c r="F46" s="77"/>
      <c r="G46" s="78"/>
      <c r="H46" s="178"/>
      <c r="I46" s="179"/>
      <c r="J46" s="179"/>
      <c r="K46" s="179"/>
      <c r="L46" s="179"/>
      <c r="M46" s="180"/>
    </row>
    <row r="47" spans="1:13" x14ac:dyDescent="0.25">
      <c r="A47" s="79"/>
      <c r="B47" s="77"/>
      <c r="C47" s="77"/>
      <c r="D47" s="77"/>
      <c r="E47" s="77"/>
      <c r="F47" s="77"/>
      <c r="G47" s="78"/>
      <c r="H47" s="79"/>
      <c r="I47" s="77"/>
      <c r="J47" s="77"/>
      <c r="K47" s="77"/>
      <c r="L47" s="77"/>
      <c r="M47" s="78"/>
    </row>
    <row r="48" spans="1:13" x14ac:dyDescent="0.25">
      <c r="A48" s="92"/>
      <c r="B48" s="93"/>
      <c r="C48" s="93"/>
      <c r="D48" s="93"/>
      <c r="E48" s="93"/>
      <c r="F48" s="93"/>
      <c r="G48" s="94"/>
      <c r="H48" s="92"/>
      <c r="I48" s="156" t="s">
        <v>129</v>
      </c>
      <c r="J48" s="158" t="s">
        <v>130</v>
      </c>
      <c r="K48" s="158" t="s">
        <v>131</v>
      </c>
      <c r="L48" s="158" t="s">
        <v>132</v>
      </c>
      <c r="M48" s="94"/>
    </row>
    <row r="49" spans="1:13" x14ac:dyDescent="0.25">
      <c r="A49" s="92"/>
      <c r="B49" s="93"/>
      <c r="C49" s="93"/>
      <c r="D49" s="93"/>
      <c r="E49" s="93"/>
      <c r="F49" s="93"/>
      <c r="G49" s="94"/>
      <c r="H49" s="92"/>
      <c r="I49" s="157"/>
      <c r="J49" s="159"/>
      <c r="K49" s="159"/>
      <c r="L49" s="159"/>
      <c r="M49" s="94"/>
    </row>
    <row r="50" spans="1:13" x14ac:dyDescent="0.25">
      <c r="A50" s="95"/>
      <c r="B50" s="91"/>
      <c r="C50" s="91"/>
      <c r="D50" s="91"/>
      <c r="E50" s="91"/>
      <c r="F50" s="91"/>
      <c r="G50" s="96"/>
      <c r="H50" s="95"/>
      <c r="I50" s="160" t="s">
        <v>133</v>
      </c>
      <c r="J50" s="162" t="s">
        <v>134</v>
      </c>
      <c r="K50" s="162" t="s">
        <v>135</v>
      </c>
      <c r="L50" s="162" t="s">
        <v>136</v>
      </c>
      <c r="M50" s="96"/>
    </row>
    <row r="51" spans="1:13" x14ac:dyDescent="0.25">
      <c r="A51" s="95"/>
      <c r="B51" s="91"/>
      <c r="C51" s="91"/>
      <c r="D51" s="91"/>
      <c r="E51" s="91"/>
      <c r="F51" s="91"/>
      <c r="G51" s="96"/>
      <c r="H51" s="95"/>
      <c r="I51" s="161"/>
      <c r="J51" s="163"/>
      <c r="K51" s="163"/>
      <c r="L51" s="163"/>
      <c r="M51" s="96"/>
    </row>
    <row r="52" spans="1:13" x14ac:dyDescent="0.25">
      <c r="A52" s="79"/>
      <c r="B52" s="77"/>
      <c r="C52" s="77"/>
      <c r="D52" s="77"/>
      <c r="E52" s="77"/>
      <c r="F52" s="77"/>
      <c r="G52" s="78"/>
      <c r="H52" s="79"/>
      <c r="I52" s="97"/>
      <c r="J52" s="97"/>
      <c r="K52" s="97"/>
      <c r="L52" s="97"/>
      <c r="M52" s="78"/>
    </row>
    <row r="53" spans="1:13" x14ac:dyDescent="0.25">
      <c r="A53" s="92"/>
      <c r="B53" s="93"/>
      <c r="C53" s="93"/>
      <c r="D53" s="93"/>
      <c r="E53" s="93"/>
      <c r="F53" s="93"/>
      <c r="G53" s="94"/>
      <c r="H53" s="92"/>
      <c r="I53" s="156" t="s">
        <v>137</v>
      </c>
      <c r="J53" s="158" t="s">
        <v>138</v>
      </c>
      <c r="K53" s="158" t="s">
        <v>139</v>
      </c>
      <c r="L53" s="158" t="s">
        <v>140</v>
      </c>
      <c r="M53" s="94"/>
    </row>
    <row r="54" spans="1:13" x14ac:dyDescent="0.25">
      <c r="A54" s="92"/>
      <c r="B54" s="93"/>
      <c r="C54" s="93"/>
      <c r="D54" s="93"/>
      <c r="E54" s="93"/>
      <c r="F54" s="93"/>
      <c r="G54" s="94"/>
      <c r="H54" s="92"/>
      <c r="I54" s="157"/>
      <c r="J54" s="159"/>
      <c r="K54" s="159"/>
      <c r="L54" s="159"/>
      <c r="M54" s="94"/>
    </row>
    <row r="55" spans="1:13" x14ac:dyDescent="0.25">
      <c r="A55" s="95"/>
      <c r="B55" s="91"/>
      <c r="C55" s="91"/>
      <c r="D55" s="91"/>
      <c r="E55" s="91"/>
      <c r="F55" s="91"/>
      <c r="G55" s="96"/>
      <c r="H55" s="95"/>
      <c r="I55" s="226" t="s">
        <v>133</v>
      </c>
      <c r="J55" s="227" t="s">
        <v>141</v>
      </c>
      <c r="K55" s="227" t="s">
        <v>142</v>
      </c>
      <c r="L55" s="227" t="s">
        <v>134</v>
      </c>
      <c r="M55" s="96"/>
    </row>
    <row r="56" spans="1:13" s="107" customFormat="1" ht="16.5" customHeight="1" x14ac:dyDescent="0.25">
      <c r="A56" s="95"/>
      <c r="B56" s="91"/>
      <c r="C56" s="91"/>
      <c r="D56" s="91"/>
      <c r="E56" s="91"/>
      <c r="F56" s="91"/>
      <c r="G56" s="96"/>
      <c r="H56" s="95"/>
      <c r="I56" s="226"/>
      <c r="J56" s="227"/>
      <c r="K56" s="227"/>
      <c r="L56" s="227"/>
      <c r="M56" s="96"/>
    </row>
    <row r="57" spans="1:13" s="107" customFormat="1" ht="16.5" customHeight="1" x14ac:dyDescent="0.25">
      <c r="A57" s="98"/>
      <c r="B57" s="99"/>
      <c r="C57" s="99"/>
      <c r="D57" s="99"/>
      <c r="E57" s="99"/>
      <c r="F57" s="99"/>
      <c r="G57" s="100"/>
      <c r="H57" s="98"/>
      <c r="I57" s="101"/>
      <c r="J57" s="101"/>
      <c r="K57" s="101"/>
      <c r="L57" s="101"/>
      <c r="M57" s="100"/>
    </row>
    <row r="58" spans="1:13" s="107" customFormat="1" ht="16.5" customHeight="1" x14ac:dyDescent="0.25">
      <c r="A58" s="150" t="s">
        <v>161</v>
      </c>
      <c r="B58" s="164"/>
      <c r="C58" s="164"/>
      <c r="D58" s="164"/>
      <c r="E58" s="164"/>
      <c r="F58" s="164"/>
      <c r="G58" s="164"/>
      <c r="H58" s="164"/>
      <c r="I58" s="164"/>
      <c r="J58" s="164"/>
      <c r="K58" s="164"/>
      <c r="L58" s="164"/>
      <c r="M58" s="165"/>
    </row>
    <row r="59" spans="1:13" s="107" customFormat="1" ht="16.5" customHeight="1" x14ac:dyDescent="0.25">
      <c r="A59" s="166"/>
      <c r="B59" s="167"/>
      <c r="C59" s="167"/>
      <c r="D59" s="167"/>
      <c r="E59" s="167"/>
      <c r="F59" s="167"/>
      <c r="G59" s="167"/>
      <c r="H59" s="167"/>
      <c r="I59" s="167"/>
      <c r="J59" s="167"/>
      <c r="K59" s="167"/>
      <c r="L59" s="167"/>
      <c r="M59" s="168"/>
    </row>
    <row r="60" spans="1:13" s="107" customFormat="1" ht="16.5" customHeight="1" x14ac:dyDescent="0.25">
      <c r="A60" s="166"/>
      <c r="B60" s="167"/>
      <c r="C60" s="167"/>
      <c r="D60" s="167"/>
      <c r="E60" s="167"/>
      <c r="F60" s="167"/>
      <c r="G60" s="167"/>
      <c r="H60" s="167"/>
      <c r="I60" s="167"/>
      <c r="J60" s="167"/>
      <c r="K60" s="167"/>
      <c r="L60" s="167"/>
      <c r="M60" s="168"/>
    </row>
    <row r="61" spans="1:13" s="107" customFormat="1" ht="16.5" customHeight="1" x14ac:dyDescent="0.25">
      <c r="A61" s="169"/>
      <c r="B61" s="170"/>
      <c r="C61" s="170"/>
      <c r="D61" s="170"/>
      <c r="E61" s="170"/>
      <c r="F61" s="170"/>
      <c r="G61" s="170"/>
      <c r="H61" s="170"/>
      <c r="I61" s="170"/>
      <c r="J61" s="170"/>
      <c r="K61" s="170"/>
      <c r="L61" s="170"/>
      <c r="M61" s="171"/>
    </row>
    <row r="62" spans="1:13" s="107" customFormat="1" ht="25.5" customHeight="1" x14ac:dyDescent="0.25">
      <c r="A62" s="172" t="s">
        <v>162</v>
      </c>
      <c r="B62" s="173"/>
      <c r="C62" s="173"/>
      <c r="D62" s="173"/>
      <c r="E62" s="173"/>
      <c r="F62" s="173"/>
      <c r="G62" s="173"/>
      <c r="H62" s="173"/>
      <c r="I62" s="173"/>
      <c r="J62" s="173"/>
      <c r="K62" s="173"/>
      <c r="L62" s="173"/>
      <c r="M62" s="174"/>
    </row>
    <row r="63" spans="1:13" s="107" customFormat="1" ht="20.25" customHeight="1" x14ac:dyDescent="0.25">
      <c r="A63" s="150" t="s">
        <v>195</v>
      </c>
      <c r="B63" s="151"/>
      <c r="C63" s="151"/>
      <c r="D63" s="151"/>
      <c r="E63" s="151"/>
      <c r="F63" s="151"/>
      <c r="G63" s="151"/>
      <c r="H63" s="151"/>
      <c r="I63" s="151"/>
      <c r="J63" s="151"/>
      <c r="K63" s="151"/>
      <c r="L63" s="151"/>
      <c r="M63" s="152"/>
    </row>
    <row r="64" spans="1:13" s="107" customFormat="1" ht="16.5" customHeight="1" x14ac:dyDescent="0.25">
      <c r="A64" s="153"/>
      <c r="B64" s="154"/>
      <c r="C64" s="154"/>
      <c r="D64" s="154"/>
      <c r="E64" s="154"/>
      <c r="F64" s="154"/>
      <c r="G64" s="154"/>
      <c r="H64" s="154"/>
      <c r="I64" s="154"/>
      <c r="J64" s="154"/>
      <c r="K64" s="154"/>
      <c r="L64" s="154"/>
      <c r="M64" s="155"/>
    </row>
    <row r="65" spans="1:13" s="107" customFormat="1" ht="31.5" customHeight="1" x14ac:dyDescent="0.25">
      <c r="A65" s="150" t="s">
        <v>175</v>
      </c>
      <c r="B65" s="151"/>
      <c r="C65" s="151"/>
      <c r="D65" s="151"/>
      <c r="E65" s="151"/>
      <c r="F65" s="151"/>
      <c r="G65" s="151"/>
      <c r="H65" s="151"/>
      <c r="I65" s="151"/>
      <c r="J65" s="151"/>
      <c r="K65" s="151"/>
      <c r="L65" s="151"/>
      <c r="M65" s="152"/>
    </row>
    <row r="66" spans="1:13" s="107" customFormat="1" ht="17.25" customHeight="1" x14ac:dyDescent="0.25">
      <c r="A66" s="232"/>
      <c r="B66" s="146"/>
      <c r="C66" s="146"/>
      <c r="D66" s="146"/>
      <c r="E66" s="146"/>
      <c r="F66" s="146"/>
      <c r="G66" s="146"/>
      <c r="H66" s="146"/>
      <c r="I66" s="146"/>
      <c r="J66" s="146"/>
      <c r="K66" s="146"/>
      <c r="L66" s="146"/>
      <c r="M66" s="147"/>
    </row>
    <row r="67" spans="1:13" s="107" customFormat="1" ht="21.75" customHeight="1" x14ac:dyDescent="0.25">
      <c r="A67" s="231" t="s">
        <v>196</v>
      </c>
      <c r="B67" s="151"/>
      <c r="C67" s="151"/>
      <c r="D67" s="151"/>
      <c r="E67" s="151"/>
      <c r="F67" s="151"/>
      <c r="G67" s="151"/>
      <c r="H67" s="151"/>
      <c r="I67" s="151"/>
      <c r="J67" s="151"/>
      <c r="K67" s="151"/>
      <c r="L67" s="151"/>
      <c r="M67" s="152"/>
    </row>
    <row r="68" spans="1:13" s="107" customFormat="1" ht="26.25" customHeight="1" x14ac:dyDescent="0.25">
      <c r="A68" s="232"/>
      <c r="B68" s="146"/>
      <c r="C68" s="146"/>
      <c r="D68" s="146"/>
      <c r="E68" s="146"/>
      <c r="F68" s="146"/>
      <c r="G68" s="146"/>
      <c r="H68" s="146"/>
      <c r="I68" s="146"/>
      <c r="J68" s="146"/>
      <c r="K68" s="146"/>
      <c r="L68" s="146"/>
      <c r="M68" s="147"/>
    </row>
    <row r="69" spans="1:13" s="107" customFormat="1" ht="12.75" customHeight="1" x14ac:dyDescent="0.25">
      <c r="A69" s="232"/>
      <c r="B69" s="146"/>
      <c r="C69" s="146"/>
      <c r="D69" s="146"/>
      <c r="E69" s="146"/>
      <c r="F69" s="146"/>
      <c r="G69" s="146"/>
      <c r="H69" s="146"/>
      <c r="I69" s="146"/>
      <c r="J69" s="146"/>
      <c r="K69" s="146"/>
      <c r="L69" s="146"/>
      <c r="M69" s="147"/>
    </row>
    <row r="70" spans="1:13" ht="9.75" customHeight="1" x14ac:dyDescent="0.25">
      <c r="A70" s="153"/>
      <c r="B70" s="154"/>
      <c r="C70" s="154"/>
      <c r="D70" s="154"/>
      <c r="E70" s="154"/>
      <c r="F70" s="154"/>
      <c r="G70" s="154"/>
      <c r="H70" s="154"/>
      <c r="I70" s="154"/>
      <c r="J70" s="154"/>
      <c r="K70" s="154"/>
      <c r="L70" s="154"/>
      <c r="M70" s="155"/>
    </row>
    <row r="71" spans="1:13" ht="25.5" customHeight="1" x14ac:dyDescent="0.25">
      <c r="A71" s="150" t="s">
        <v>163</v>
      </c>
      <c r="B71" s="164"/>
      <c r="C71" s="164"/>
      <c r="D71" s="164"/>
      <c r="E71" s="164"/>
      <c r="F71" s="164"/>
      <c r="G71" s="164"/>
      <c r="H71" s="164"/>
      <c r="I71" s="164"/>
      <c r="J71" s="164"/>
      <c r="K71" s="164"/>
      <c r="L71" s="164"/>
      <c r="M71" s="165"/>
    </row>
    <row r="72" spans="1:13" x14ac:dyDescent="0.25">
      <c r="A72" s="169"/>
      <c r="B72" s="170"/>
      <c r="C72" s="170"/>
      <c r="D72" s="170"/>
      <c r="E72" s="170"/>
      <c r="F72" s="170"/>
      <c r="G72" s="170"/>
      <c r="H72" s="170"/>
      <c r="I72" s="170"/>
      <c r="J72" s="170"/>
      <c r="K72" s="170"/>
      <c r="L72" s="170"/>
      <c r="M72" s="171"/>
    </row>
    <row r="73" spans="1:13" ht="12.75" customHeight="1" x14ac:dyDescent="0.25">
      <c r="A73" s="233" t="s">
        <v>165</v>
      </c>
      <c r="B73" s="234"/>
      <c r="C73" s="234"/>
      <c r="D73" s="234"/>
      <c r="E73" s="234"/>
      <c r="F73" s="234"/>
      <c r="G73" s="234"/>
      <c r="H73" s="234"/>
      <c r="I73" s="234"/>
      <c r="J73" s="234"/>
      <c r="K73" s="234"/>
      <c r="L73" s="234"/>
      <c r="M73" s="235"/>
    </row>
    <row r="74" spans="1:13" x14ac:dyDescent="0.25">
      <c r="A74" s="79"/>
      <c r="B74" s="77"/>
      <c r="C74" s="77"/>
      <c r="D74" s="77"/>
      <c r="E74" s="77"/>
      <c r="F74" s="77"/>
      <c r="G74" s="77"/>
      <c r="H74" s="77"/>
      <c r="I74" s="77"/>
      <c r="J74" s="77"/>
      <c r="K74" s="77"/>
      <c r="L74" s="77"/>
      <c r="M74" s="78"/>
    </row>
    <row r="75" spans="1:13" ht="22.5" customHeight="1" x14ac:dyDescent="0.25">
      <c r="A75" s="228" t="s">
        <v>164</v>
      </c>
      <c r="B75" s="229"/>
      <c r="C75" s="229"/>
      <c r="D75" s="229"/>
      <c r="E75" s="229"/>
      <c r="F75" s="229"/>
      <c r="G75" s="229"/>
      <c r="H75" s="229"/>
      <c r="I75" s="229"/>
      <c r="J75" s="229"/>
      <c r="K75" s="229"/>
      <c r="L75" s="229"/>
      <c r="M75" s="230"/>
    </row>
    <row r="76" spans="1:13" ht="18" customHeight="1" x14ac:dyDescent="0.25">
      <c r="A76" s="77"/>
      <c r="B76" s="77"/>
      <c r="C76" s="77"/>
      <c r="D76" s="77"/>
      <c r="E76" s="77"/>
      <c r="F76" s="77"/>
      <c r="G76" s="77"/>
      <c r="H76" s="77"/>
      <c r="I76" s="77"/>
      <c r="J76" s="77"/>
      <c r="K76" s="77"/>
      <c r="L76" s="77"/>
      <c r="M76" s="77"/>
    </row>
    <row r="77" spans="1:13" ht="12.75" customHeight="1" x14ac:dyDescent="0.25">
      <c r="A77" s="77"/>
      <c r="B77" s="77"/>
      <c r="C77" s="77"/>
      <c r="D77" s="77"/>
      <c r="E77" s="77"/>
      <c r="F77" s="77"/>
      <c r="G77" s="77"/>
      <c r="H77" s="77"/>
      <c r="I77" s="77"/>
      <c r="J77" s="77"/>
      <c r="K77" s="145" t="s">
        <v>212</v>
      </c>
      <c r="L77" s="145"/>
      <c r="M77" s="145"/>
    </row>
    <row r="78" spans="1:13" x14ac:dyDescent="0.25">
      <c r="A78" s="77"/>
      <c r="B78" s="77"/>
      <c r="C78" s="77"/>
      <c r="D78" s="77"/>
      <c r="E78" s="77"/>
      <c r="F78" s="77"/>
      <c r="G78" s="77"/>
      <c r="H78" s="77"/>
      <c r="I78" s="77"/>
      <c r="J78" s="77"/>
      <c r="K78" s="77"/>
      <c r="L78" s="77"/>
      <c r="M78" s="77"/>
    </row>
    <row r="79" spans="1:13" x14ac:dyDescent="0.25">
      <c r="A79" s="77"/>
      <c r="B79" s="77"/>
      <c r="C79" s="77"/>
      <c r="D79" s="77"/>
      <c r="E79" s="77"/>
      <c r="F79" s="77"/>
      <c r="G79" s="77"/>
      <c r="H79" s="77"/>
      <c r="I79" s="77"/>
      <c r="J79" s="77"/>
      <c r="K79" s="77"/>
      <c r="L79" s="77"/>
      <c r="M79" s="77"/>
    </row>
  </sheetData>
  <mergeCells count="76">
    <mergeCell ref="A75:M75"/>
    <mergeCell ref="A67:M70"/>
    <mergeCell ref="A71:M72"/>
    <mergeCell ref="A73:M73"/>
    <mergeCell ref="A65:M66"/>
    <mergeCell ref="I55:I56"/>
    <mergeCell ref="J55:J56"/>
    <mergeCell ref="K55:K56"/>
    <mergeCell ref="L55:L56"/>
    <mergeCell ref="L50:L51"/>
    <mergeCell ref="A2:M2"/>
    <mergeCell ref="A4:C4"/>
    <mergeCell ref="D4:G4"/>
    <mergeCell ref="H4:M4"/>
    <mergeCell ref="A5:C5"/>
    <mergeCell ref="D5:F5"/>
    <mergeCell ref="A14:C14"/>
    <mergeCell ref="D14:G14"/>
    <mergeCell ref="H14:M14"/>
    <mergeCell ref="D19:G19"/>
    <mergeCell ref="I5:M6"/>
    <mergeCell ref="A7:C7"/>
    <mergeCell ref="I7:M9"/>
    <mergeCell ref="E8:F8"/>
    <mergeCell ref="I12:M12"/>
    <mergeCell ref="I13:M13"/>
    <mergeCell ref="D15:F15"/>
    <mergeCell ref="I18:M20"/>
    <mergeCell ref="I23:M23"/>
    <mergeCell ref="I35:M36"/>
    <mergeCell ref="I30:M31"/>
    <mergeCell ref="D28:G31"/>
    <mergeCell ref="A15:C16"/>
    <mergeCell ref="I32:M34"/>
    <mergeCell ref="A23:C23"/>
    <mergeCell ref="A27:C27"/>
    <mergeCell ref="D27:G27"/>
    <mergeCell ref="I15:M17"/>
    <mergeCell ref="I21:M22"/>
    <mergeCell ref="I24:M24"/>
    <mergeCell ref="I28:M29"/>
    <mergeCell ref="A18:C18"/>
    <mergeCell ref="A28:C32"/>
    <mergeCell ref="H27:M27"/>
    <mergeCell ref="A1:M1"/>
    <mergeCell ref="I10:M11"/>
    <mergeCell ref="I53:I54"/>
    <mergeCell ref="J53:J54"/>
    <mergeCell ref="K53:K54"/>
    <mergeCell ref="L53:L54"/>
    <mergeCell ref="E23:F23"/>
    <mergeCell ref="D20:G20"/>
    <mergeCell ref="A37:C38"/>
    <mergeCell ref="D37:G42"/>
    <mergeCell ref="A44:G44"/>
    <mergeCell ref="A42:C42"/>
    <mergeCell ref="H45:M46"/>
    <mergeCell ref="H44:M44"/>
    <mergeCell ref="I37:M37"/>
    <mergeCell ref="I41:M42"/>
    <mergeCell ref="A35:C35"/>
    <mergeCell ref="K77:M77"/>
    <mergeCell ref="I38:M38"/>
    <mergeCell ref="I40:M40"/>
    <mergeCell ref="I39:M39"/>
    <mergeCell ref="I43:M43"/>
    <mergeCell ref="A63:M64"/>
    <mergeCell ref="I48:I49"/>
    <mergeCell ref="J48:J49"/>
    <mergeCell ref="K48:K49"/>
    <mergeCell ref="L48:L49"/>
    <mergeCell ref="I50:I51"/>
    <mergeCell ref="J50:J51"/>
    <mergeCell ref="K50:K51"/>
    <mergeCell ref="A58:M61"/>
    <mergeCell ref="A62:M62"/>
  </mergeCells>
  <pageMargins left="0.45" right="0.45" top="1" bottom="1" header="0.3" footer="0.3"/>
  <pageSetup scale="85" orientation="portrait" r:id="rId1"/>
  <headerFooter>
    <oddFooter>&amp;CPage &amp;P of &amp;N</oddFooter>
  </headerFooter>
  <rowBreaks count="1" manualBreakCount="1">
    <brk id="43"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K80"/>
  <sheetViews>
    <sheetView view="pageBreakPreview" topLeftCell="A54" zoomScaleNormal="100" zoomScaleSheetLayoutView="75" workbookViewId="0">
      <selection activeCell="A62" sqref="A62"/>
    </sheetView>
  </sheetViews>
  <sheetFormatPr defaultColWidth="9.1796875" defaultRowHeight="12.5" x14ac:dyDescent="0.25"/>
  <cols>
    <col min="1" max="1" width="10.7265625" style="24" customWidth="1"/>
    <col min="2" max="2" width="11.453125" style="24" customWidth="1"/>
    <col min="3" max="3" width="12.26953125" style="24" customWidth="1"/>
    <col min="4" max="4" width="20.7265625" style="24" customWidth="1"/>
    <col min="5" max="5" width="8.7265625" style="24" customWidth="1"/>
    <col min="6" max="6" width="11.26953125" style="24" customWidth="1"/>
    <col min="7" max="9" width="9.1796875" style="24"/>
    <col min="10" max="10" width="11.26953125" style="24" customWidth="1"/>
    <col min="11" max="11" width="12.7265625" style="39" customWidth="1"/>
    <col min="12" max="16384" width="9.1796875" style="24"/>
  </cols>
  <sheetData>
    <row r="1" spans="1:11" ht="14" hidden="1" x14ac:dyDescent="0.3">
      <c r="A1" s="284"/>
      <c r="B1" s="285"/>
      <c r="C1" s="285"/>
      <c r="D1" s="285"/>
      <c r="E1" s="285"/>
      <c r="F1" s="285"/>
      <c r="G1" s="285"/>
      <c r="H1" s="285"/>
      <c r="I1" s="285"/>
      <c r="J1" s="285"/>
      <c r="K1" s="285"/>
    </row>
    <row r="2" spans="1:11" ht="60.75" customHeight="1" x14ac:dyDescent="0.3">
      <c r="A2" s="286" t="s">
        <v>183</v>
      </c>
      <c r="B2" s="287"/>
      <c r="C2" s="287"/>
      <c r="D2" s="287"/>
      <c r="E2" s="287"/>
      <c r="F2" s="287"/>
      <c r="G2" s="287"/>
      <c r="H2" s="287"/>
      <c r="I2" s="287"/>
      <c r="J2" s="287"/>
      <c r="K2" s="287"/>
    </row>
    <row r="3" spans="1:11" ht="15" customHeight="1" x14ac:dyDescent="0.25">
      <c r="A3" s="288"/>
      <c r="B3" s="288"/>
      <c r="C3" s="288"/>
      <c r="D3" s="288"/>
      <c r="E3" s="288"/>
      <c r="F3" s="288"/>
      <c r="G3" s="288"/>
      <c r="H3" s="288"/>
      <c r="I3" s="288"/>
      <c r="J3" s="288"/>
      <c r="K3" s="288"/>
    </row>
    <row r="4" spans="1:11" s="25" customFormat="1" ht="13" x14ac:dyDescent="0.2">
      <c r="A4" s="297" t="s">
        <v>83</v>
      </c>
      <c r="B4" s="298"/>
      <c r="C4" s="298"/>
      <c r="D4" s="299"/>
      <c r="E4" s="261" t="s">
        <v>94</v>
      </c>
      <c r="F4" s="259"/>
      <c r="G4" s="259"/>
      <c r="H4" s="259"/>
      <c r="I4" s="260"/>
      <c r="J4" s="259" t="s">
        <v>159</v>
      </c>
      <c r="K4" s="260"/>
    </row>
    <row r="5" spans="1:11" s="26" customFormat="1" ht="26.25" customHeight="1" x14ac:dyDescent="0.25">
      <c r="A5" s="294" t="s">
        <v>119</v>
      </c>
      <c r="B5" s="295"/>
      <c r="C5" s="295"/>
      <c r="D5" s="296"/>
      <c r="E5" s="294"/>
      <c r="F5" s="295"/>
      <c r="G5" s="295"/>
      <c r="H5" s="295"/>
      <c r="I5" s="296"/>
      <c r="J5" s="295"/>
      <c r="K5" s="296"/>
    </row>
    <row r="6" spans="1:11" s="25" customFormat="1" ht="13" x14ac:dyDescent="0.2">
      <c r="A6" s="289" t="s">
        <v>84</v>
      </c>
      <c r="B6" s="290"/>
      <c r="C6" s="290"/>
      <c r="D6" s="291"/>
      <c r="E6" s="262" t="s">
        <v>85</v>
      </c>
      <c r="F6" s="262"/>
      <c r="G6" s="262" t="s">
        <v>87</v>
      </c>
      <c r="H6" s="262"/>
      <c r="I6" s="262"/>
      <c r="J6" s="292" t="s">
        <v>86</v>
      </c>
      <c r="K6" s="293"/>
    </row>
    <row r="7" spans="1:11" s="27" customFormat="1" ht="24.75" customHeight="1" thickBot="1" x14ac:dyDescent="0.3">
      <c r="A7" s="236"/>
      <c r="B7" s="237"/>
      <c r="C7" s="237"/>
      <c r="D7" s="238"/>
      <c r="E7" s="265"/>
      <c r="F7" s="265"/>
      <c r="G7" s="263"/>
      <c r="H7" s="264"/>
      <c r="I7" s="264"/>
      <c r="J7" s="239"/>
      <c r="K7" s="240"/>
    </row>
    <row r="8" spans="1:11" s="28" customFormat="1" ht="16.5" customHeight="1" x14ac:dyDescent="0.3">
      <c r="A8" s="247" t="s">
        <v>1</v>
      </c>
      <c r="B8" s="300" t="s">
        <v>89</v>
      </c>
      <c r="C8" s="251" t="s">
        <v>0</v>
      </c>
      <c r="D8" s="252"/>
      <c r="E8" s="241" t="s">
        <v>2</v>
      </c>
      <c r="F8" s="255"/>
      <c r="G8" s="241" t="s">
        <v>90</v>
      </c>
      <c r="H8" s="242"/>
      <c r="I8" s="242"/>
      <c r="J8" s="249" t="s">
        <v>88</v>
      </c>
      <c r="K8" s="245" t="s">
        <v>8</v>
      </c>
    </row>
    <row r="9" spans="1:11" s="29" customFormat="1" ht="16.5" customHeight="1" x14ac:dyDescent="0.2">
      <c r="A9" s="248"/>
      <c r="B9" s="301"/>
      <c r="C9" s="253"/>
      <c r="D9" s="254"/>
      <c r="E9" s="5" t="s">
        <v>3</v>
      </c>
      <c r="F9" s="5" t="s">
        <v>4</v>
      </c>
      <c r="G9" s="6" t="s">
        <v>7</v>
      </c>
      <c r="H9" s="6" t="s">
        <v>5</v>
      </c>
      <c r="I9" s="5" t="s">
        <v>6</v>
      </c>
      <c r="J9" s="250"/>
      <c r="K9" s="246"/>
    </row>
    <row r="10" spans="1:11" s="33" customFormat="1" x14ac:dyDescent="0.2">
      <c r="A10" s="68"/>
      <c r="B10" s="75"/>
      <c r="C10" s="243"/>
      <c r="D10" s="244"/>
      <c r="E10" s="69"/>
      <c r="F10" s="43">
        <f>+E10*0.655</f>
        <v>0</v>
      </c>
      <c r="G10" s="70"/>
      <c r="H10" s="71"/>
      <c r="I10" s="71"/>
      <c r="J10" s="71"/>
      <c r="K10" s="46">
        <f t="shared" ref="K10:K28" si="0">+F10+G10+H10+I10+J10</f>
        <v>0</v>
      </c>
    </row>
    <row r="11" spans="1:11" x14ac:dyDescent="0.25">
      <c r="A11" s="68"/>
      <c r="B11" s="75"/>
      <c r="C11" s="243"/>
      <c r="D11" s="244"/>
      <c r="E11" s="69"/>
      <c r="F11" s="43">
        <f t="shared" ref="F11:F28" si="1">+E11*0.655</f>
        <v>0</v>
      </c>
      <c r="G11" s="70"/>
      <c r="H11" s="71"/>
      <c r="I11" s="71"/>
      <c r="J11" s="71"/>
      <c r="K11" s="46">
        <f t="shared" si="0"/>
        <v>0</v>
      </c>
    </row>
    <row r="12" spans="1:11" x14ac:dyDescent="0.25">
      <c r="A12" s="68"/>
      <c r="B12" s="75"/>
      <c r="C12" s="243"/>
      <c r="D12" s="244"/>
      <c r="E12" s="69"/>
      <c r="F12" s="43">
        <f t="shared" si="1"/>
        <v>0</v>
      </c>
      <c r="G12" s="70"/>
      <c r="H12" s="71"/>
      <c r="I12" s="71"/>
      <c r="J12" s="71"/>
      <c r="K12" s="46">
        <f t="shared" si="0"/>
        <v>0</v>
      </c>
    </row>
    <row r="13" spans="1:11" x14ac:dyDescent="0.25">
      <c r="A13" s="68"/>
      <c r="B13" s="75"/>
      <c r="C13" s="243"/>
      <c r="D13" s="244"/>
      <c r="E13" s="69"/>
      <c r="F13" s="43">
        <f t="shared" si="1"/>
        <v>0</v>
      </c>
      <c r="G13" s="70"/>
      <c r="H13" s="71"/>
      <c r="I13" s="71"/>
      <c r="J13" s="71"/>
      <c r="K13" s="46">
        <f t="shared" si="0"/>
        <v>0</v>
      </c>
    </row>
    <row r="14" spans="1:11" x14ac:dyDescent="0.25">
      <c r="A14" s="68"/>
      <c r="B14" s="75"/>
      <c r="C14" s="243"/>
      <c r="D14" s="244"/>
      <c r="E14" s="69"/>
      <c r="F14" s="43">
        <f t="shared" si="1"/>
        <v>0</v>
      </c>
      <c r="G14" s="70"/>
      <c r="H14" s="71"/>
      <c r="I14" s="71"/>
      <c r="J14" s="71"/>
      <c r="K14" s="46">
        <f t="shared" si="0"/>
        <v>0</v>
      </c>
    </row>
    <row r="15" spans="1:11" x14ac:dyDescent="0.25">
      <c r="A15" s="68"/>
      <c r="B15" s="75"/>
      <c r="C15" s="243"/>
      <c r="D15" s="244"/>
      <c r="E15" s="69"/>
      <c r="F15" s="43">
        <f t="shared" si="1"/>
        <v>0</v>
      </c>
      <c r="G15" s="70"/>
      <c r="H15" s="71"/>
      <c r="I15" s="71"/>
      <c r="J15" s="71"/>
      <c r="K15" s="54">
        <f t="shared" si="0"/>
        <v>0</v>
      </c>
    </row>
    <row r="16" spans="1:11" x14ac:dyDescent="0.25">
      <c r="A16" s="68"/>
      <c r="B16" s="75"/>
      <c r="C16" s="243"/>
      <c r="D16" s="244"/>
      <c r="E16" s="69"/>
      <c r="F16" s="43">
        <f t="shared" si="1"/>
        <v>0</v>
      </c>
      <c r="G16" s="70"/>
      <c r="H16" s="71"/>
      <c r="I16" s="71"/>
      <c r="J16" s="71"/>
      <c r="K16" s="46">
        <f t="shared" si="0"/>
        <v>0</v>
      </c>
    </row>
    <row r="17" spans="1:11" x14ac:dyDescent="0.25">
      <c r="A17" s="68"/>
      <c r="B17" s="75"/>
      <c r="C17" s="243"/>
      <c r="D17" s="244"/>
      <c r="E17" s="69"/>
      <c r="F17" s="43">
        <f t="shared" si="1"/>
        <v>0</v>
      </c>
      <c r="G17" s="70"/>
      <c r="H17" s="71"/>
      <c r="I17" s="71"/>
      <c r="J17" s="71"/>
      <c r="K17" s="54">
        <f t="shared" si="0"/>
        <v>0</v>
      </c>
    </row>
    <row r="18" spans="1:11" x14ac:dyDescent="0.25">
      <c r="A18" s="68"/>
      <c r="B18" s="75"/>
      <c r="C18" s="243"/>
      <c r="D18" s="244"/>
      <c r="E18" s="69"/>
      <c r="F18" s="43">
        <f t="shared" si="1"/>
        <v>0</v>
      </c>
      <c r="G18" s="70"/>
      <c r="H18" s="71"/>
      <c r="I18" s="71"/>
      <c r="J18" s="71"/>
      <c r="K18" s="46">
        <f t="shared" si="0"/>
        <v>0</v>
      </c>
    </row>
    <row r="19" spans="1:11" x14ac:dyDescent="0.25">
      <c r="A19" s="68"/>
      <c r="B19" s="75"/>
      <c r="C19" s="243"/>
      <c r="D19" s="244"/>
      <c r="E19" s="69"/>
      <c r="F19" s="43">
        <f t="shared" si="1"/>
        <v>0</v>
      </c>
      <c r="G19" s="70"/>
      <c r="H19" s="71"/>
      <c r="I19" s="71"/>
      <c r="J19" s="71"/>
      <c r="K19" s="46">
        <f t="shared" si="0"/>
        <v>0</v>
      </c>
    </row>
    <row r="20" spans="1:11" x14ac:dyDescent="0.25">
      <c r="A20" s="68"/>
      <c r="B20" s="75"/>
      <c r="C20" s="243"/>
      <c r="D20" s="244"/>
      <c r="E20" s="69"/>
      <c r="F20" s="43">
        <f t="shared" si="1"/>
        <v>0</v>
      </c>
      <c r="G20" s="70"/>
      <c r="H20" s="71"/>
      <c r="I20" s="71"/>
      <c r="J20" s="71"/>
      <c r="K20" s="46">
        <f t="shared" si="0"/>
        <v>0</v>
      </c>
    </row>
    <row r="21" spans="1:11" x14ac:dyDescent="0.25">
      <c r="A21" s="68"/>
      <c r="B21" s="75"/>
      <c r="C21" s="243"/>
      <c r="D21" s="244"/>
      <c r="E21" s="69"/>
      <c r="F21" s="43">
        <f t="shared" si="1"/>
        <v>0</v>
      </c>
      <c r="G21" s="70"/>
      <c r="H21" s="71"/>
      <c r="I21" s="71"/>
      <c r="J21" s="71"/>
      <c r="K21" s="46">
        <f t="shared" si="0"/>
        <v>0</v>
      </c>
    </row>
    <row r="22" spans="1:11" x14ac:dyDescent="0.25">
      <c r="A22" s="68"/>
      <c r="B22" s="75"/>
      <c r="C22" s="243"/>
      <c r="D22" s="244"/>
      <c r="E22" s="69"/>
      <c r="F22" s="43">
        <f t="shared" si="1"/>
        <v>0</v>
      </c>
      <c r="G22" s="70"/>
      <c r="H22" s="71"/>
      <c r="I22" s="71"/>
      <c r="J22" s="71"/>
      <c r="K22" s="46">
        <f t="shared" si="0"/>
        <v>0</v>
      </c>
    </row>
    <row r="23" spans="1:11" x14ac:dyDescent="0.25">
      <c r="A23" s="68"/>
      <c r="B23" s="75"/>
      <c r="C23" s="243"/>
      <c r="D23" s="244"/>
      <c r="E23" s="69"/>
      <c r="F23" s="43">
        <f t="shared" si="1"/>
        <v>0</v>
      </c>
      <c r="G23" s="70"/>
      <c r="H23" s="71"/>
      <c r="I23" s="71"/>
      <c r="J23" s="71"/>
      <c r="K23" s="46">
        <f t="shared" si="0"/>
        <v>0</v>
      </c>
    </row>
    <row r="24" spans="1:11" x14ac:dyDescent="0.25">
      <c r="A24" s="68"/>
      <c r="B24" s="75"/>
      <c r="C24" s="243"/>
      <c r="D24" s="244"/>
      <c r="E24" s="69"/>
      <c r="F24" s="43">
        <f t="shared" si="1"/>
        <v>0</v>
      </c>
      <c r="G24" s="70"/>
      <c r="H24" s="71"/>
      <c r="I24" s="71"/>
      <c r="J24" s="71"/>
      <c r="K24" s="46">
        <f t="shared" si="0"/>
        <v>0</v>
      </c>
    </row>
    <row r="25" spans="1:11" x14ac:dyDescent="0.25">
      <c r="A25" s="68"/>
      <c r="B25" s="75"/>
      <c r="C25" s="243"/>
      <c r="D25" s="244"/>
      <c r="E25" s="69"/>
      <c r="F25" s="43">
        <f t="shared" si="1"/>
        <v>0</v>
      </c>
      <c r="G25" s="70"/>
      <c r="H25" s="71"/>
      <c r="I25" s="71"/>
      <c r="J25" s="71"/>
      <c r="K25" s="46">
        <f t="shared" si="0"/>
        <v>0</v>
      </c>
    </row>
    <row r="26" spans="1:11" x14ac:dyDescent="0.25">
      <c r="A26" s="68"/>
      <c r="B26" s="75"/>
      <c r="C26" s="243"/>
      <c r="D26" s="244"/>
      <c r="E26" s="69"/>
      <c r="F26" s="43">
        <f t="shared" si="1"/>
        <v>0</v>
      </c>
      <c r="G26" s="70"/>
      <c r="H26" s="71"/>
      <c r="I26" s="71"/>
      <c r="J26" s="71"/>
      <c r="K26" s="46">
        <f t="shared" si="0"/>
        <v>0</v>
      </c>
    </row>
    <row r="27" spans="1:11" x14ac:dyDescent="0.25">
      <c r="A27" s="68"/>
      <c r="B27" s="75"/>
      <c r="C27" s="243"/>
      <c r="D27" s="244"/>
      <c r="E27" s="69"/>
      <c r="F27" s="43">
        <f t="shared" si="1"/>
        <v>0</v>
      </c>
      <c r="G27" s="70"/>
      <c r="H27" s="71"/>
      <c r="I27" s="71"/>
      <c r="J27" s="71"/>
      <c r="K27" s="46">
        <f t="shared" si="0"/>
        <v>0</v>
      </c>
    </row>
    <row r="28" spans="1:11" x14ac:dyDescent="0.25">
      <c r="A28" s="68"/>
      <c r="B28" s="75"/>
      <c r="C28" s="243"/>
      <c r="D28" s="244"/>
      <c r="E28" s="69"/>
      <c r="F28" s="43">
        <f t="shared" si="1"/>
        <v>0</v>
      </c>
      <c r="G28" s="70"/>
      <c r="H28" s="71"/>
      <c r="I28" s="71"/>
      <c r="J28" s="71"/>
      <c r="K28" s="19">
        <f t="shared" si="0"/>
        <v>0</v>
      </c>
    </row>
    <row r="29" spans="1:11" ht="13" x14ac:dyDescent="0.25">
      <c r="A29" s="7"/>
      <c r="B29" s="8"/>
      <c r="C29" s="9"/>
      <c r="D29" s="10" t="s">
        <v>8</v>
      </c>
      <c r="E29" s="11">
        <f>SUM(E10:E28)</f>
        <v>0</v>
      </c>
      <c r="F29" s="12">
        <f>SUM(F10:F28)</f>
        <v>0</v>
      </c>
      <c r="G29" s="13"/>
      <c r="H29" s="14"/>
      <c r="I29" s="14"/>
      <c r="J29" s="15" t="s">
        <v>9</v>
      </c>
      <c r="K29" s="16">
        <f>SUM(K10:K28)</f>
        <v>0</v>
      </c>
    </row>
    <row r="30" spans="1:11" ht="15.75" customHeight="1" x14ac:dyDescent="0.25">
      <c r="A30" s="17" t="s">
        <v>1</v>
      </c>
      <c r="B30" s="302" t="s">
        <v>116</v>
      </c>
      <c r="C30" s="282"/>
      <c r="D30" s="282"/>
      <c r="E30" s="282"/>
      <c r="F30" s="282"/>
      <c r="G30" s="282"/>
      <c r="H30" s="282"/>
      <c r="I30" s="282"/>
      <c r="J30" s="282"/>
      <c r="K30" s="283"/>
    </row>
    <row r="31" spans="1:11" s="26" customFormat="1" ht="12.75" customHeight="1" x14ac:dyDescent="0.25">
      <c r="A31" s="72"/>
      <c r="B31" s="256"/>
      <c r="C31" s="257"/>
      <c r="D31" s="257"/>
      <c r="E31" s="257"/>
      <c r="F31" s="257"/>
      <c r="G31" s="257"/>
      <c r="H31" s="257"/>
      <c r="I31" s="257"/>
      <c r="J31" s="258"/>
      <c r="K31" s="73"/>
    </row>
    <row r="32" spans="1:11" s="26" customFormat="1" ht="12.75" customHeight="1" x14ac:dyDescent="0.25">
      <c r="A32" s="72"/>
      <c r="B32" s="256"/>
      <c r="C32" s="257"/>
      <c r="D32" s="257"/>
      <c r="E32" s="257"/>
      <c r="F32" s="257"/>
      <c r="G32" s="257"/>
      <c r="H32" s="257"/>
      <c r="I32" s="257"/>
      <c r="J32" s="258"/>
      <c r="K32" s="73"/>
    </row>
    <row r="33" spans="1:11" s="26" customFormat="1" ht="12.75" customHeight="1" x14ac:dyDescent="0.25">
      <c r="A33" s="72"/>
      <c r="B33" s="256"/>
      <c r="C33" s="257"/>
      <c r="D33" s="257"/>
      <c r="E33" s="257"/>
      <c r="F33" s="257"/>
      <c r="G33" s="257"/>
      <c r="H33" s="257"/>
      <c r="I33" s="257"/>
      <c r="J33" s="258"/>
      <c r="K33" s="73"/>
    </row>
    <row r="34" spans="1:11" s="26" customFormat="1" ht="12.75" customHeight="1" x14ac:dyDescent="0.25">
      <c r="A34" s="72"/>
      <c r="B34" s="256"/>
      <c r="C34" s="257"/>
      <c r="D34" s="257"/>
      <c r="E34" s="257"/>
      <c r="F34" s="257"/>
      <c r="G34" s="257"/>
      <c r="H34" s="257"/>
      <c r="I34" s="257"/>
      <c r="J34" s="258"/>
      <c r="K34" s="73"/>
    </row>
    <row r="35" spans="1:11" s="26" customFormat="1" ht="12.75" customHeight="1" x14ac:dyDescent="0.25">
      <c r="A35" s="72"/>
      <c r="B35" s="256"/>
      <c r="C35" s="257"/>
      <c r="D35" s="257"/>
      <c r="E35" s="257"/>
      <c r="F35" s="257"/>
      <c r="G35" s="257"/>
      <c r="H35" s="257"/>
      <c r="I35" s="257"/>
      <c r="J35" s="258"/>
      <c r="K35" s="73"/>
    </row>
    <row r="36" spans="1:11" s="26" customFormat="1" ht="12.75" customHeight="1" x14ac:dyDescent="0.25">
      <c r="A36" s="72"/>
      <c r="B36" s="256"/>
      <c r="C36" s="257"/>
      <c r="D36" s="257"/>
      <c r="E36" s="257"/>
      <c r="F36" s="257"/>
      <c r="G36" s="257"/>
      <c r="H36" s="257"/>
      <c r="I36" s="257"/>
      <c r="J36" s="258"/>
      <c r="K36" s="73"/>
    </row>
    <row r="37" spans="1:11" s="26" customFormat="1" ht="12.75" customHeight="1" x14ac:dyDescent="0.25">
      <c r="A37" s="72"/>
      <c r="B37" s="256"/>
      <c r="C37" s="257"/>
      <c r="D37" s="257"/>
      <c r="E37" s="257"/>
      <c r="F37" s="257"/>
      <c r="G37" s="257"/>
      <c r="H37" s="257"/>
      <c r="I37" s="257"/>
      <c r="J37" s="258"/>
      <c r="K37" s="73"/>
    </row>
    <row r="38" spans="1:11" s="26" customFormat="1" ht="12.75" customHeight="1" x14ac:dyDescent="0.25">
      <c r="A38" s="72"/>
      <c r="B38" s="256"/>
      <c r="C38" s="257"/>
      <c r="D38" s="257"/>
      <c r="E38" s="257"/>
      <c r="F38" s="257"/>
      <c r="G38" s="257"/>
      <c r="H38" s="257"/>
      <c r="I38" s="257"/>
      <c r="J38" s="258"/>
      <c r="K38" s="73"/>
    </row>
    <row r="39" spans="1:11" s="26" customFormat="1" ht="12.75" customHeight="1" x14ac:dyDescent="0.25">
      <c r="A39" s="72"/>
      <c r="B39" s="256"/>
      <c r="C39" s="257"/>
      <c r="D39" s="257"/>
      <c r="E39" s="257"/>
      <c r="F39" s="257"/>
      <c r="G39" s="257"/>
      <c r="H39" s="257"/>
      <c r="I39" s="257"/>
      <c r="J39" s="258"/>
      <c r="K39" s="73"/>
    </row>
    <row r="40" spans="1:11" s="26" customFormat="1" ht="12.75" customHeight="1" x14ac:dyDescent="0.25">
      <c r="A40" s="72"/>
      <c r="B40" s="256"/>
      <c r="C40" s="257"/>
      <c r="D40" s="257"/>
      <c r="E40" s="257"/>
      <c r="F40" s="257"/>
      <c r="G40" s="257"/>
      <c r="H40" s="257"/>
      <c r="I40" s="257"/>
      <c r="J40" s="258"/>
      <c r="K40" s="73"/>
    </row>
    <row r="41" spans="1:11" s="26" customFormat="1" ht="12.75" customHeight="1" x14ac:dyDescent="0.25">
      <c r="A41" s="72"/>
      <c r="B41" s="256"/>
      <c r="C41" s="257"/>
      <c r="D41" s="257"/>
      <c r="E41" s="257"/>
      <c r="F41" s="257"/>
      <c r="G41" s="257"/>
      <c r="H41" s="257"/>
      <c r="I41" s="257"/>
      <c r="J41" s="258"/>
      <c r="K41" s="73"/>
    </row>
    <row r="42" spans="1:11" s="26" customFormat="1" ht="12.75" customHeight="1" x14ac:dyDescent="0.25">
      <c r="A42" s="72"/>
      <c r="B42" s="256"/>
      <c r="C42" s="257"/>
      <c r="D42" s="257"/>
      <c r="E42" s="257"/>
      <c r="F42" s="257"/>
      <c r="G42" s="257"/>
      <c r="H42" s="257"/>
      <c r="I42" s="257"/>
      <c r="J42" s="258"/>
      <c r="K42" s="73"/>
    </row>
    <row r="43" spans="1:11" s="26" customFormat="1" ht="12.75" customHeight="1" x14ac:dyDescent="0.25">
      <c r="A43" s="72"/>
      <c r="B43" s="256"/>
      <c r="C43" s="257"/>
      <c r="D43" s="257"/>
      <c r="E43" s="257"/>
      <c r="F43" s="257"/>
      <c r="G43" s="257"/>
      <c r="H43" s="257"/>
      <c r="I43" s="257"/>
      <c r="J43" s="258"/>
      <c r="K43" s="73"/>
    </row>
    <row r="44" spans="1:11" s="26" customFormat="1" ht="12.75" customHeight="1" x14ac:dyDescent="0.25">
      <c r="A44" s="72"/>
      <c r="B44" s="256"/>
      <c r="C44" s="257"/>
      <c r="D44" s="257"/>
      <c r="E44" s="257"/>
      <c r="F44" s="257"/>
      <c r="G44" s="257"/>
      <c r="H44" s="257"/>
      <c r="I44" s="257"/>
      <c r="J44" s="258"/>
      <c r="K44" s="73"/>
    </row>
    <row r="45" spans="1:11" s="26" customFormat="1" ht="12.75" customHeight="1" x14ac:dyDescent="0.25">
      <c r="A45" s="72"/>
      <c r="B45" s="256"/>
      <c r="C45" s="257"/>
      <c r="D45" s="257"/>
      <c r="E45" s="257"/>
      <c r="F45" s="257"/>
      <c r="G45" s="257"/>
      <c r="H45" s="257"/>
      <c r="I45" s="257"/>
      <c r="J45" s="258"/>
      <c r="K45" s="73"/>
    </row>
    <row r="46" spans="1:11" s="26" customFormat="1" ht="12.75" customHeight="1" thickBot="1" x14ac:dyDescent="0.3">
      <c r="A46" s="72"/>
      <c r="B46" s="256"/>
      <c r="C46" s="257"/>
      <c r="D46" s="257"/>
      <c r="E46" s="257"/>
      <c r="F46" s="257"/>
      <c r="G46" s="257"/>
      <c r="H46" s="257"/>
      <c r="I46" s="257"/>
      <c r="J46" s="258"/>
      <c r="K46" s="73"/>
    </row>
    <row r="47" spans="1:11" ht="12.75" customHeight="1" x14ac:dyDescent="0.25">
      <c r="A47" s="269" t="s">
        <v>93</v>
      </c>
      <c r="B47" s="275" t="s">
        <v>92</v>
      </c>
      <c r="C47" s="276"/>
      <c r="D47" s="276"/>
      <c r="E47" s="276"/>
      <c r="F47" s="276"/>
      <c r="G47" s="276"/>
      <c r="H47" s="276"/>
      <c r="I47" s="277"/>
      <c r="J47" s="22" t="s">
        <v>9</v>
      </c>
      <c r="K47" s="23">
        <f>SUM(K31:K46)</f>
        <v>0</v>
      </c>
    </row>
    <row r="48" spans="1:11" s="25" customFormat="1" ht="12.75" customHeight="1" x14ac:dyDescent="0.2">
      <c r="A48" s="270"/>
      <c r="B48" s="278"/>
      <c r="C48" s="278"/>
      <c r="D48" s="278"/>
      <c r="E48" s="278"/>
      <c r="F48" s="278"/>
      <c r="G48" s="278"/>
      <c r="H48" s="278"/>
      <c r="I48" s="279"/>
      <c r="J48" s="15" t="s">
        <v>8</v>
      </c>
      <c r="K48" s="18">
        <f>+K47+K29</f>
        <v>0</v>
      </c>
    </row>
    <row r="49" spans="1:11" s="25" customFormat="1" ht="15.75" customHeight="1" thickBot="1" x14ac:dyDescent="0.25">
      <c r="A49" s="67" t="s">
        <v>118</v>
      </c>
      <c r="B49" s="272" t="s">
        <v>117</v>
      </c>
      <c r="C49" s="273"/>
      <c r="D49" s="273"/>
      <c r="E49" s="273"/>
      <c r="F49" s="273"/>
      <c r="G49" s="273"/>
      <c r="H49" s="273"/>
      <c r="I49" s="274"/>
      <c r="J49" s="63"/>
      <c r="K49" s="64"/>
    </row>
    <row r="50" spans="1:11" s="25" customFormat="1" ht="15.75" customHeight="1" x14ac:dyDescent="0.2">
      <c r="A50" s="66" t="s">
        <v>1</v>
      </c>
      <c r="B50" s="280" t="s">
        <v>103</v>
      </c>
      <c r="C50" s="281"/>
      <c r="D50" s="281"/>
      <c r="E50" s="281"/>
      <c r="F50" s="281"/>
      <c r="G50" s="281"/>
      <c r="H50" s="281"/>
      <c r="I50" s="281"/>
      <c r="J50" s="282"/>
      <c r="K50" s="283"/>
    </row>
    <row r="51" spans="1:11" s="25" customFormat="1" ht="15.75" customHeight="1" x14ac:dyDescent="0.2">
      <c r="A51" s="72"/>
      <c r="B51" s="256"/>
      <c r="C51" s="257"/>
      <c r="D51" s="257"/>
      <c r="E51" s="257"/>
      <c r="F51" s="257"/>
      <c r="G51" s="257"/>
      <c r="H51" s="257"/>
      <c r="I51" s="257"/>
      <c r="J51" s="257"/>
      <c r="K51" s="258"/>
    </row>
    <row r="52" spans="1:11" s="25" customFormat="1" ht="15.75" customHeight="1" x14ac:dyDescent="0.2">
      <c r="A52" s="72"/>
      <c r="B52" s="256"/>
      <c r="C52" s="257"/>
      <c r="D52" s="257"/>
      <c r="E52" s="257"/>
      <c r="F52" s="257"/>
      <c r="G52" s="257"/>
      <c r="H52" s="257"/>
      <c r="I52" s="257"/>
      <c r="J52" s="257"/>
      <c r="K52" s="258"/>
    </row>
    <row r="53" spans="1:11" s="25" customFormat="1" ht="15.75" customHeight="1" x14ac:dyDescent="0.2">
      <c r="A53" s="72"/>
      <c r="B53" s="256"/>
      <c r="C53" s="257"/>
      <c r="D53" s="257"/>
      <c r="E53" s="257"/>
      <c r="F53" s="257"/>
      <c r="G53" s="257"/>
      <c r="H53" s="257"/>
      <c r="I53" s="257"/>
      <c r="J53" s="257"/>
      <c r="K53" s="258"/>
    </row>
    <row r="54" spans="1:11" s="25" customFormat="1" ht="15.75" customHeight="1" x14ac:dyDescent="0.2">
      <c r="A54" s="72"/>
      <c r="B54" s="256"/>
      <c r="C54" s="257"/>
      <c r="D54" s="257"/>
      <c r="E54" s="257"/>
      <c r="F54" s="257"/>
      <c r="G54" s="257"/>
      <c r="H54" s="257"/>
      <c r="I54" s="257"/>
      <c r="J54" s="257"/>
      <c r="K54" s="258"/>
    </row>
    <row r="55" spans="1:11" s="25" customFormat="1" ht="15.75" customHeight="1" x14ac:dyDescent="0.2">
      <c r="A55" s="72"/>
      <c r="B55" s="256"/>
      <c r="C55" s="257"/>
      <c r="D55" s="257"/>
      <c r="E55" s="257"/>
      <c r="F55" s="257"/>
      <c r="G55" s="257"/>
      <c r="H55" s="257"/>
      <c r="I55" s="257"/>
      <c r="J55" s="257"/>
      <c r="K55" s="258"/>
    </row>
    <row r="56" spans="1:11" s="25" customFormat="1" ht="15.75" customHeight="1" x14ac:dyDescent="0.2">
      <c r="A56" s="72"/>
      <c r="B56" s="256"/>
      <c r="C56" s="257"/>
      <c r="D56" s="257"/>
      <c r="E56" s="257"/>
      <c r="F56" s="257"/>
      <c r="G56" s="257"/>
      <c r="H56" s="257"/>
      <c r="I56" s="257"/>
      <c r="J56" s="257"/>
      <c r="K56" s="258"/>
    </row>
    <row r="57" spans="1:11" s="25" customFormat="1" ht="15.75" customHeight="1" x14ac:dyDescent="0.2">
      <c r="A57" s="72"/>
      <c r="B57" s="256"/>
      <c r="C57" s="257"/>
      <c r="D57" s="257"/>
      <c r="E57" s="257"/>
      <c r="F57" s="257"/>
      <c r="G57" s="257"/>
      <c r="H57" s="257"/>
      <c r="I57" s="257"/>
      <c r="J57" s="257"/>
      <c r="K57" s="258"/>
    </row>
    <row r="58" spans="1:11" s="25" customFormat="1" ht="15.75" customHeight="1" x14ac:dyDescent="0.2">
      <c r="A58" s="72"/>
      <c r="B58" s="256"/>
      <c r="C58" s="257"/>
      <c r="D58" s="257"/>
      <c r="E58" s="257"/>
      <c r="F58" s="257"/>
      <c r="G58" s="257"/>
      <c r="H58" s="257"/>
      <c r="I58" s="257"/>
      <c r="J58" s="257"/>
      <c r="K58" s="258"/>
    </row>
    <row r="59" spans="1:11" s="25" customFormat="1" ht="39.75" customHeight="1" x14ac:dyDescent="0.25">
      <c r="A59" s="343" t="s">
        <v>186</v>
      </c>
      <c r="B59" s="268"/>
      <c r="C59" s="268"/>
      <c r="D59" s="268"/>
      <c r="E59" s="268"/>
      <c r="F59" s="268"/>
      <c r="G59" s="268"/>
      <c r="H59" s="268"/>
      <c r="I59" s="268"/>
      <c r="J59" s="268"/>
      <c r="K59" s="268"/>
    </row>
    <row r="60" spans="1:11" s="25" customFormat="1" ht="58.5" customHeight="1" x14ac:dyDescent="0.2">
      <c r="A60" s="271" t="s">
        <v>91</v>
      </c>
      <c r="B60" s="271"/>
      <c r="C60" s="271"/>
      <c r="D60" s="271"/>
      <c r="E60" s="271"/>
      <c r="F60" s="271"/>
      <c r="G60" s="271"/>
      <c r="H60" s="271"/>
      <c r="I60" s="271"/>
      <c r="J60" s="271"/>
      <c r="K60" s="271"/>
    </row>
    <row r="61" spans="1:11" s="25" customFormat="1" ht="19.5" customHeight="1" x14ac:dyDescent="0.2">
      <c r="A61" s="266" t="s">
        <v>204</v>
      </c>
      <c r="B61" s="266"/>
      <c r="C61" s="266"/>
      <c r="D61" s="266"/>
      <c r="E61" s="266"/>
      <c r="F61" s="266"/>
      <c r="G61" s="266"/>
      <c r="H61" s="266"/>
      <c r="I61" s="266"/>
      <c r="J61" s="266"/>
      <c r="K61" s="266"/>
    </row>
    <row r="62" spans="1:11" s="25" customFormat="1" ht="15.75" customHeight="1" x14ac:dyDescent="0.2"/>
    <row r="63" spans="1:11" s="25" customFormat="1" ht="12.75" customHeight="1" x14ac:dyDescent="0.25">
      <c r="A63" s="24"/>
      <c r="B63" s="24"/>
      <c r="C63" s="24"/>
      <c r="D63" s="24"/>
      <c r="E63" s="24"/>
      <c r="F63" s="24"/>
      <c r="G63" s="24"/>
      <c r="H63" s="24"/>
      <c r="I63" s="24"/>
      <c r="J63" s="24"/>
      <c r="K63" s="24"/>
    </row>
    <row r="64" spans="1:11" s="25" customFormat="1" ht="12.75" customHeight="1" x14ac:dyDescent="0.25">
      <c r="A64" s="24"/>
      <c r="B64" s="24"/>
      <c r="C64" s="24"/>
      <c r="D64" s="24"/>
      <c r="E64" s="24"/>
      <c r="F64" s="24"/>
      <c r="G64" s="24"/>
      <c r="H64" s="24"/>
      <c r="I64" s="24"/>
      <c r="J64" s="24"/>
      <c r="K64" s="39"/>
    </row>
    <row r="65" spans="1:11" ht="12.75" customHeight="1" x14ac:dyDescent="0.25"/>
    <row r="66" spans="1:11" ht="12.75" customHeight="1" x14ac:dyDescent="0.25"/>
    <row r="67" spans="1:11" ht="12.75" customHeight="1" x14ac:dyDescent="0.25"/>
    <row r="68" spans="1:11" ht="12.75" customHeight="1" x14ac:dyDescent="0.25"/>
    <row r="69" spans="1:11" ht="12.75" customHeight="1" x14ac:dyDescent="0.25"/>
    <row r="70" spans="1:11" ht="12.75" customHeight="1" x14ac:dyDescent="0.25"/>
    <row r="71" spans="1:11" s="25" customFormat="1" ht="12.75" customHeight="1" x14ac:dyDescent="0.25">
      <c r="A71" s="24"/>
      <c r="B71" s="24"/>
      <c r="C71" s="24"/>
      <c r="D71" s="24"/>
      <c r="E71" s="24"/>
      <c r="F71" s="24"/>
      <c r="G71" s="24"/>
      <c r="H71" s="24"/>
      <c r="I71" s="24"/>
      <c r="J71" s="24"/>
      <c r="K71" s="39"/>
    </row>
    <row r="72" spans="1:11" s="25" customFormat="1" ht="12.75" customHeight="1" x14ac:dyDescent="0.25">
      <c r="A72" s="24"/>
      <c r="B72" s="24"/>
      <c r="C72" s="24"/>
      <c r="D72" s="24"/>
      <c r="E72" s="24"/>
      <c r="F72" s="24"/>
      <c r="G72" s="24"/>
      <c r="H72" s="24"/>
      <c r="I72" s="24"/>
      <c r="J72" s="24"/>
      <c r="K72" s="39"/>
    </row>
    <row r="73" spans="1:11" s="25" customFormat="1" ht="18.75" customHeight="1" x14ac:dyDescent="0.25">
      <c r="A73" s="24"/>
      <c r="B73" s="24"/>
      <c r="C73" s="24"/>
      <c r="D73" s="24"/>
      <c r="E73" s="24"/>
      <c r="F73" s="24"/>
      <c r="G73" s="24"/>
      <c r="H73" s="24"/>
      <c r="I73" s="24"/>
      <c r="J73" s="24"/>
      <c r="K73" s="39"/>
    </row>
    <row r="74" spans="1:11" s="25" customFormat="1" x14ac:dyDescent="0.25">
      <c r="A74" s="24"/>
      <c r="B74" s="24"/>
      <c r="C74" s="24"/>
      <c r="D74" s="24"/>
      <c r="E74" s="24"/>
      <c r="F74" s="24"/>
      <c r="G74" s="24"/>
      <c r="H74" s="24"/>
      <c r="I74" s="24"/>
      <c r="J74" s="24"/>
      <c r="K74" s="39"/>
    </row>
    <row r="75" spans="1:11" s="25" customFormat="1" x14ac:dyDescent="0.25">
      <c r="A75" s="24"/>
      <c r="B75" s="24"/>
      <c r="C75" s="24"/>
      <c r="D75" s="24"/>
      <c r="E75" s="24"/>
      <c r="F75" s="24"/>
      <c r="G75" s="24"/>
      <c r="H75" s="24"/>
      <c r="I75" s="24"/>
      <c r="J75" s="24"/>
      <c r="K75" s="39"/>
    </row>
    <row r="76" spans="1:11" s="25" customFormat="1" x14ac:dyDescent="0.25">
      <c r="A76" s="24"/>
      <c r="B76" s="24"/>
      <c r="C76" s="24"/>
      <c r="D76" s="24"/>
      <c r="E76" s="24"/>
      <c r="F76" s="24"/>
      <c r="G76" s="24"/>
      <c r="H76" s="24"/>
      <c r="I76" s="24"/>
      <c r="J76" s="24"/>
      <c r="K76" s="39"/>
    </row>
    <row r="77" spans="1:11" s="25" customFormat="1" x14ac:dyDescent="0.25">
      <c r="A77" s="24"/>
      <c r="B77" s="24"/>
      <c r="C77" s="24"/>
      <c r="D77" s="24"/>
      <c r="E77" s="24"/>
      <c r="F77" s="24"/>
      <c r="G77" s="24"/>
      <c r="H77" s="24"/>
      <c r="I77" s="24"/>
      <c r="J77" s="24"/>
      <c r="K77" s="39"/>
    </row>
    <row r="78" spans="1:11" s="25" customFormat="1" x14ac:dyDescent="0.25">
      <c r="A78" s="24"/>
      <c r="B78" s="24"/>
      <c r="C78" s="24"/>
      <c r="D78" s="24"/>
      <c r="E78" s="24"/>
      <c r="F78" s="24"/>
      <c r="G78" s="24"/>
      <c r="H78" s="24"/>
      <c r="I78" s="24"/>
      <c r="J78" s="24"/>
      <c r="K78" s="39"/>
    </row>
    <row r="79" spans="1:11" s="25" customFormat="1" x14ac:dyDescent="0.25">
      <c r="A79" s="24"/>
      <c r="B79" s="24"/>
      <c r="C79" s="24"/>
      <c r="D79" s="24"/>
      <c r="E79" s="24"/>
      <c r="F79" s="24"/>
      <c r="G79" s="24"/>
      <c r="H79" s="24"/>
      <c r="I79" s="24"/>
      <c r="J79" s="24"/>
      <c r="K79" s="39"/>
    </row>
    <row r="80" spans="1:11" s="25" customFormat="1" ht="9.75" customHeight="1" x14ac:dyDescent="0.25">
      <c r="A80" s="24"/>
      <c r="B80" s="24"/>
      <c r="C80" s="24"/>
      <c r="D80" s="24"/>
      <c r="E80" s="24"/>
      <c r="F80" s="24"/>
      <c r="G80" s="24"/>
      <c r="H80" s="24"/>
      <c r="I80" s="24"/>
      <c r="J80" s="24"/>
      <c r="K80" s="39"/>
    </row>
  </sheetData>
  <sheetProtection selectLockedCells="1"/>
  <mergeCells count="75">
    <mergeCell ref="B44:J44"/>
    <mergeCell ref="B43:J43"/>
    <mergeCell ref="B8:B9"/>
    <mergeCell ref="B37:J37"/>
    <mergeCell ref="B36:J36"/>
    <mergeCell ref="B34:J34"/>
    <mergeCell ref="C28:D28"/>
    <mergeCell ref="B30:K30"/>
    <mergeCell ref="B35:J35"/>
    <mergeCell ref="C19:D19"/>
    <mergeCell ref="C25:D25"/>
    <mergeCell ref="C26:D26"/>
    <mergeCell ref="C10:D10"/>
    <mergeCell ref="C11:D11"/>
    <mergeCell ref="C16:D16"/>
    <mergeCell ref="C18:D18"/>
    <mergeCell ref="C20:D20"/>
    <mergeCell ref="B38:J38"/>
    <mergeCell ref="B42:J42"/>
    <mergeCell ref="B41:J41"/>
    <mergeCell ref="B40:J40"/>
    <mergeCell ref="B39:J39"/>
    <mergeCell ref="A1:K1"/>
    <mergeCell ref="A2:K2"/>
    <mergeCell ref="A3:K3"/>
    <mergeCell ref="A6:D6"/>
    <mergeCell ref="J6:K6"/>
    <mergeCell ref="E5:I5"/>
    <mergeCell ref="J5:K5"/>
    <mergeCell ref="A5:D5"/>
    <mergeCell ref="A4:D4"/>
    <mergeCell ref="G6:I6"/>
    <mergeCell ref="A61:K61"/>
    <mergeCell ref="A59:K59"/>
    <mergeCell ref="A47:A48"/>
    <mergeCell ref="B55:K55"/>
    <mergeCell ref="B56:K56"/>
    <mergeCell ref="B57:K57"/>
    <mergeCell ref="B58:K58"/>
    <mergeCell ref="A60:K60"/>
    <mergeCell ref="B49:I49"/>
    <mergeCell ref="B47:I48"/>
    <mergeCell ref="B50:K50"/>
    <mergeCell ref="B52:K52"/>
    <mergeCell ref="B54:K54"/>
    <mergeCell ref="B53:K53"/>
    <mergeCell ref="B51:K51"/>
    <mergeCell ref="B46:J46"/>
    <mergeCell ref="B45:J45"/>
    <mergeCell ref="J4:K4"/>
    <mergeCell ref="E4:I4"/>
    <mergeCell ref="B33:J33"/>
    <mergeCell ref="B32:J32"/>
    <mergeCell ref="B31:J31"/>
    <mergeCell ref="E6:F6"/>
    <mergeCell ref="C22:D22"/>
    <mergeCell ref="C23:D23"/>
    <mergeCell ref="C24:D24"/>
    <mergeCell ref="C21:D21"/>
    <mergeCell ref="C17:D17"/>
    <mergeCell ref="C27:D27"/>
    <mergeCell ref="G7:I7"/>
    <mergeCell ref="E7:F7"/>
    <mergeCell ref="A7:D7"/>
    <mergeCell ref="J7:K7"/>
    <mergeCell ref="G8:I8"/>
    <mergeCell ref="C15:D15"/>
    <mergeCell ref="K8:K9"/>
    <mergeCell ref="C12:D12"/>
    <mergeCell ref="A8:A9"/>
    <mergeCell ref="J8:J9"/>
    <mergeCell ref="C8:D9"/>
    <mergeCell ref="E8:F8"/>
    <mergeCell ref="C13:D13"/>
    <mergeCell ref="C14:D14"/>
  </mergeCells>
  <phoneticPr fontId="0" type="noConversion"/>
  <printOptions horizontalCentered="1"/>
  <pageMargins left="0.18" right="0.19" top="0.42" bottom="0.25" header="0.33" footer="0.17"/>
  <pageSetup scale="78" orientation="portrait" horizontalDpi="4294967292"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AD74"/>
  <sheetViews>
    <sheetView zoomScaleNormal="100" zoomScaleSheetLayoutView="85" workbookViewId="0">
      <pane xSplit="1" ySplit="2" topLeftCell="B48" activePane="bottomRight" state="frozen"/>
      <selection pane="topRight" activeCell="B1" sqref="B1"/>
      <selection pane="bottomLeft" activeCell="A3" sqref="A3"/>
      <selection pane="bottomRight" activeCell="A2" sqref="A2"/>
    </sheetView>
  </sheetViews>
  <sheetFormatPr defaultRowHeight="12.5" x14ac:dyDescent="0.25"/>
  <cols>
    <col min="1" max="1" width="18.54296875" style="4" bestFit="1" customWidth="1"/>
    <col min="2" max="2" width="5.81640625" bestFit="1" customWidth="1"/>
    <col min="3" max="3" width="6.7265625" bestFit="1" customWidth="1"/>
    <col min="4" max="4" width="6" bestFit="1" customWidth="1"/>
    <col min="5" max="5" width="8" bestFit="1" customWidth="1"/>
    <col min="6" max="6" width="4.54296875" bestFit="1" customWidth="1"/>
    <col min="7" max="7" width="5.1796875" bestFit="1" customWidth="1"/>
    <col min="8" max="8" width="7.7265625" bestFit="1" customWidth="1"/>
    <col min="9" max="9" width="6.81640625" bestFit="1" customWidth="1"/>
    <col min="10" max="10" width="6.1796875" bestFit="1" customWidth="1"/>
    <col min="11" max="11" width="7" bestFit="1" customWidth="1"/>
    <col min="12" max="12" width="5.453125" bestFit="1" customWidth="1"/>
    <col min="13" max="13" width="5.7265625" bestFit="1" customWidth="1"/>
    <col min="14" max="14" width="7.26953125" bestFit="1" customWidth="1"/>
    <col min="15" max="15" width="6.453125" bestFit="1" customWidth="1"/>
    <col min="16" max="16" width="8.26953125" customWidth="1"/>
    <col min="17" max="17" width="8.7265625" customWidth="1"/>
    <col min="18" max="18" width="6.7265625" bestFit="1" customWidth="1"/>
    <col min="19" max="19" width="7.453125" bestFit="1" customWidth="1"/>
    <col min="20" max="20" width="7" bestFit="1" customWidth="1"/>
    <col min="21" max="21" width="6" bestFit="1" customWidth="1"/>
    <col min="22" max="22" width="7.7265625" bestFit="1" customWidth="1"/>
    <col min="23" max="23" width="6.54296875" bestFit="1" customWidth="1"/>
    <col min="24" max="24" width="7.453125" bestFit="1" customWidth="1"/>
    <col min="25" max="25" width="7.7265625" bestFit="1" customWidth="1"/>
    <col min="26" max="26" width="5.1796875" bestFit="1" customWidth="1"/>
    <col min="27" max="27" width="8.26953125" customWidth="1"/>
    <col min="28" max="28" width="8.1796875" bestFit="1" customWidth="1"/>
    <col min="29" max="29" width="7.1796875" bestFit="1" customWidth="1"/>
    <col min="30" max="30" width="8.1796875" bestFit="1" customWidth="1"/>
  </cols>
  <sheetData>
    <row r="1" spans="1:30" ht="26" x14ac:dyDescent="0.3">
      <c r="A1" s="137" t="s">
        <v>191</v>
      </c>
    </row>
    <row r="2" spans="1:30" s="60" customFormat="1" ht="26.25" customHeight="1" thickBot="1" x14ac:dyDescent="0.25">
      <c r="A2" s="59"/>
      <c r="B2" s="74" t="s">
        <v>10</v>
      </c>
      <c r="C2" s="74" t="s">
        <v>11</v>
      </c>
      <c r="D2" s="74" t="s">
        <v>12</v>
      </c>
      <c r="E2" s="74" t="s">
        <v>13</v>
      </c>
      <c r="F2" s="74" t="s">
        <v>14</v>
      </c>
      <c r="G2" s="74" t="s">
        <v>15</v>
      </c>
      <c r="H2" s="74" t="s">
        <v>16</v>
      </c>
      <c r="I2" s="74" t="s">
        <v>17</v>
      </c>
      <c r="J2" s="74" t="s">
        <v>18</v>
      </c>
      <c r="K2" s="74" t="s">
        <v>19</v>
      </c>
      <c r="L2" s="74" t="s">
        <v>20</v>
      </c>
      <c r="M2" s="74" t="s">
        <v>21</v>
      </c>
      <c r="N2" s="74" t="s">
        <v>22</v>
      </c>
      <c r="O2" s="74" t="s">
        <v>23</v>
      </c>
      <c r="P2" s="74" t="s">
        <v>24</v>
      </c>
      <c r="Q2" s="74" t="s">
        <v>25</v>
      </c>
      <c r="R2" s="74" t="s">
        <v>26</v>
      </c>
      <c r="S2" s="74" t="s">
        <v>27</v>
      </c>
      <c r="T2" s="74" t="s">
        <v>28</v>
      </c>
      <c r="U2" s="74" t="s">
        <v>29</v>
      </c>
      <c r="V2" s="74" t="s">
        <v>30</v>
      </c>
      <c r="W2" s="74" t="s">
        <v>31</v>
      </c>
      <c r="X2" s="74" t="s">
        <v>32</v>
      </c>
      <c r="Y2" s="74" t="s">
        <v>33</v>
      </c>
      <c r="Z2" s="74" t="s">
        <v>34</v>
      </c>
      <c r="AA2" s="74" t="s">
        <v>35</v>
      </c>
      <c r="AB2" s="74" t="s">
        <v>36</v>
      </c>
      <c r="AC2" s="74" t="s">
        <v>37</v>
      </c>
      <c r="AD2" s="74" t="s">
        <v>38</v>
      </c>
    </row>
    <row r="3" spans="1:30" x14ac:dyDescent="0.25">
      <c r="A3" s="20" t="s">
        <v>10</v>
      </c>
      <c r="B3" s="61" t="s">
        <v>39</v>
      </c>
      <c r="C3" s="62">
        <v>219</v>
      </c>
      <c r="D3" s="62">
        <v>158</v>
      </c>
      <c r="E3" s="62">
        <v>351</v>
      </c>
      <c r="F3" s="62">
        <v>123</v>
      </c>
      <c r="G3" s="62">
        <v>253</v>
      </c>
      <c r="H3" s="62">
        <v>147</v>
      </c>
      <c r="I3" s="62">
        <v>11</v>
      </c>
      <c r="J3" s="62">
        <v>44</v>
      </c>
      <c r="K3" s="62">
        <v>94</v>
      </c>
      <c r="L3" s="62">
        <v>73</v>
      </c>
      <c r="M3" s="62">
        <v>179</v>
      </c>
      <c r="N3" s="62">
        <v>78</v>
      </c>
      <c r="O3" s="62">
        <v>213</v>
      </c>
      <c r="P3" s="62">
        <v>329</v>
      </c>
      <c r="Q3" s="62">
        <v>50</v>
      </c>
      <c r="R3" s="62">
        <v>207</v>
      </c>
      <c r="S3" s="62">
        <v>50</v>
      </c>
      <c r="T3" s="62">
        <v>65</v>
      </c>
      <c r="U3" s="62">
        <v>383</v>
      </c>
      <c r="V3" s="62">
        <v>277</v>
      </c>
      <c r="W3" s="62">
        <v>69</v>
      </c>
      <c r="X3" s="62">
        <v>121</v>
      </c>
      <c r="Y3" s="62">
        <v>111</v>
      </c>
      <c r="Z3" s="62">
        <v>24</v>
      </c>
      <c r="AA3" s="62">
        <v>43</v>
      </c>
      <c r="AB3" s="62">
        <v>152</v>
      </c>
      <c r="AC3" s="62">
        <v>92</v>
      </c>
      <c r="AD3" s="62">
        <v>40</v>
      </c>
    </row>
    <row r="4" spans="1:30" x14ac:dyDescent="0.25">
      <c r="A4" s="21" t="s">
        <v>40</v>
      </c>
      <c r="B4" s="1">
        <v>205</v>
      </c>
      <c r="C4" s="2">
        <v>370</v>
      </c>
      <c r="D4" s="2">
        <v>228</v>
      </c>
      <c r="E4" s="2">
        <v>168</v>
      </c>
      <c r="F4" s="2">
        <v>169</v>
      </c>
      <c r="G4" s="2">
        <v>230</v>
      </c>
      <c r="H4" s="2">
        <v>347</v>
      </c>
      <c r="I4" s="2">
        <v>216</v>
      </c>
      <c r="J4" s="2">
        <v>245</v>
      </c>
      <c r="K4" s="2">
        <v>298</v>
      </c>
      <c r="L4" s="2">
        <v>160</v>
      </c>
      <c r="M4" s="2">
        <v>380</v>
      </c>
      <c r="N4" s="2">
        <v>126</v>
      </c>
      <c r="O4" s="2">
        <v>306</v>
      </c>
      <c r="P4" s="2">
        <v>124</v>
      </c>
      <c r="Q4" s="2">
        <v>173</v>
      </c>
      <c r="R4" s="2">
        <v>381</v>
      </c>
      <c r="S4" s="2">
        <v>159</v>
      </c>
      <c r="T4" s="2">
        <v>248</v>
      </c>
      <c r="U4" s="2">
        <v>239</v>
      </c>
      <c r="V4" s="2">
        <v>72</v>
      </c>
      <c r="W4" s="2">
        <v>136</v>
      </c>
      <c r="X4" s="2">
        <v>153</v>
      </c>
      <c r="Y4" s="2">
        <v>313</v>
      </c>
      <c r="Z4" s="2">
        <v>182</v>
      </c>
      <c r="AA4" s="2">
        <v>244</v>
      </c>
      <c r="AB4" s="2">
        <v>53</v>
      </c>
      <c r="AC4" s="2">
        <v>210</v>
      </c>
      <c r="AD4" s="2">
        <v>166</v>
      </c>
    </row>
    <row r="5" spans="1:30" x14ac:dyDescent="0.25">
      <c r="A5" s="21" t="s">
        <v>11</v>
      </c>
      <c r="B5" s="1">
        <v>219</v>
      </c>
      <c r="C5" s="2" t="s">
        <v>39</v>
      </c>
      <c r="D5" s="2">
        <v>374</v>
      </c>
      <c r="E5" s="2">
        <v>447</v>
      </c>
      <c r="F5" s="2">
        <v>200</v>
      </c>
      <c r="G5" s="2">
        <v>299</v>
      </c>
      <c r="H5" s="2">
        <v>182</v>
      </c>
      <c r="I5" s="2">
        <v>222</v>
      </c>
      <c r="J5" s="2">
        <v>178</v>
      </c>
      <c r="K5" s="2">
        <v>202</v>
      </c>
      <c r="L5" s="2">
        <v>290</v>
      </c>
      <c r="M5" s="2">
        <v>41</v>
      </c>
      <c r="N5" s="2">
        <v>295</v>
      </c>
      <c r="O5" s="2">
        <v>64</v>
      </c>
      <c r="P5" s="2">
        <v>472</v>
      </c>
      <c r="Q5" s="2">
        <v>264</v>
      </c>
      <c r="R5" s="2">
        <v>12</v>
      </c>
      <c r="S5" s="2">
        <v>269</v>
      </c>
      <c r="T5" s="2">
        <v>252</v>
      </c>
      <c r="U5" s="2">
        <v>428</v>
      </c>
      <c r="V5" s="2">
        <v>442</v>
      </c>
      <c r="W5" s="2">
        <v>285</v>
      </c>
      <c r="X5" s="2">
        <v>216</v>
      </c>
      <c r="Y5" s="2">
        <v>108</v>
      </c>
      <c r="Z5" s="2">
        <v>240</v>
      </c>
      <c r="AA5" s="2">
        <v>176</v>
      </c>
      <c r="AB5" s="2">
        <v>331</v>
      </c>
      <c r="AC5" s="2">
        <v>309</v>
      </c>
      <c r="AD5" s="2">
        <v>255</v>
      </c>
    </row>
    <row r="6" spans="1:30" x14ac:dyDescent="0.25">
      <c r="A6" s="21" t="s">
        <v>12</v>
      </c>
      <c r="B6" s="1">
        <v>158</v>
      </c>
      <c r="C6" s="2">
        <v>374</v>
      </c>
      <c r="D6" s="2" t="s">
        <v>39</v>
      </c>
      <c r="E6" s="2">
        <v>396</v>
      </c>
      <c r="F6" s="2">
        <v>255</v>
      </c>
      <c r="G6" s="2">
        <v>385</v>
      </c>
      <c r="H6" s="2">
        <v>233</v>
      </c>
      <c r="I6" s="2">
        <v>151</v>
      </c>
      <c r="J6" s="2">
        <v>199</v>
      </c>
      <c r="K6" s="2">
        <v>184</v>
      </c>
      <c r="L6" s="2">
        <v>80</v>
      </c>
      <c r="M6" s="2">
        <v>334</v>
      </c>
      <c r="N6" s="2">
        <v>108</v>
      </c>
      <c r="O6" s="2">
        <v>364</v>
      </c>
      <c r="P6" s="2">
        <v>352</v>
      </c>
      <c r="Q6" s="2">
        <v>105</v>
      </c>
      <c r="R6" s="2">
        <v>362</v>
      </c>
      <c r="S6" s="2">
        <v>106</v>
      </c>
      <c r="T6" s="2">
        <v>134</v>
      </c>
      <c r="U6" s="2">
        <v>464</v>
      </c>
      <c r="V6" s="2">
        <v>300</v>
      </c>
      <c r="W6" s="2">
        <v>95</v>
      </c>
      <c r="X6" s="2">
        <v>239</v>
      </c>
      <c r="Y6" s="2">
        <v>266</v>
      </c>
      <c r="Z6" s="2">
        <v>136</v>
      </c>
      <c r="AA6" s="2">
        <v>199</v>
      </c>
      <c r="AB6" s="2">
        <v>175</v>
      </c>
      <c r="AC6" s="2">
        <v>66</v>
      </c>
      <c r="AD6" s="2">
        <v>121</v>
      </c>
    </row>
    <row r="7" spans="1:30" x14ac:dyDescent="0.25">
      <c r="A7" s="21" t="s">
        <v>13</v>
      </c>
      <c r="B7" s="1">
        <v>351</v>
      </c>
      <c r="C7" s="2">
        <v>447</v>
      </c>
      <c r="D7" s="2">
        <v>396</v>
      </c>
      <c r="E7" s="2" t="s">
        <v>39</v>
      </c>
      <c r="F7" s="2">
        <v>247</v>
      </c>
      <c r="G7" s="2">
        <v>164</v>
      </c>
      <c r="H7" s="2">
        <v>466</v>
      </c>
      <c r="I7" s="2">
        <v>356</v>
      </c>
      <c r="J7" s="2">
        <v>356</v>
      </c>
      <c r="K7" s="2">
        <v>404</v>
      </c>
      <c r="L7" s="2">
        <v>328</v>
      </c>
      <c r="M7" s="2">
        <v>488</v>
      </c>
      <c r="N7" s="2">
        <v>294</v>
      </c>
      <c r="O7" s="2">
        <v>383</v>
      </c>
      <c r="P7" s="2">
        <v>44</v>
      </c>
      <c r="Q7" s="2">
        <v>341</v>
      </c>
      <c r="R7" s="2">
        <v>459</v>
      </c>
      <c r="S7" s="2">
        <v>327</v>
      </c>
      <c r="T7" s="2">
        <v>393</v>
      </c>
      <c r="U7" s="2">
        <v>72</v>
      </c>
      <c r="V7" s="2">
        <v>96</v>
      </c>
      <c r="W7" s="2">
        <v>304</v>
      </c>
      <c r="X7" s="2">
        <v>230</v>
      </c>
      <c r="Y7" s="2">
        <v>421</v>
      </c>
      <c r="Z7" s="2">
        <v>350</v>
      </c>
      <c r="AA7" s="2">
        <v>352</v>
      </c>
      <c r="AB7" s="2">
        <v>221</v>
      </c>
      <c r="AC7" s="2">
        <v>378</v>
      </c>
      <c r="AD7" s="2">
        <v>333</v>
      </c>
    </row>
    <row r="8" spans="1:30" x14ac:dyDescent="0.25">
      <c r="A8" s="21" t="s">
        <v>41</v>
      </c>
      <c r="B8" s="1">
        <v>171</v>
      </c>
      <c r="C8" s="2">
        <v>182</v>
      </c>
      <c r="D8" s="2">
        <v>257</v>
      </c>
      <c r="E8" s="2">
        <v>490</v>
      </c>
      <c r="F8" s="2">
        <v>261</v>
      </c>
      <c r="G8" s="2">
        <v>392</v>
      </c>
      <c r="H8" s="2">
        <v>24</v>
      </c>
      <c r="I8" s="2">
        <v>158</v>
      </c>
      <c r="J8" s="2">
        <v>140</v>
      </c>
      <c r="K8" s="2">
        <v>72</v>
      </c>
      <c r="L8" s="2">
        <v>223</v>
      </c>
      <c r="M8" s="2">
        <v>142</v>
      </c>
      <c r="N8" s="2">
        <v>244</v>
      </c>
      <c r="O8" s="2">
        <v>245</v>
      </c>
      <c r="P8" s="2">
        <v>495</v>
      </c>
      <c r="Q8" s="2">
        <v>198</v>
      </c>
      <c r="R8" s="2">
        <v>170</v>
      </c>
      <c r="S8" s="2">
        <v>212</v>
      </c>
      <c r="T8" s="2">
        <v>122</v>
      </c>
      <c r="U8" s="2">
        <v>522</v>
      </c>
      <c r="V8" s="2">
        <v>443</v>
      </c>
      <c r="W8" s="2">
        <v>236</v>
      </c>
      <c r="X8" s="2">
        <v>259</v>
      </c>
      <c r="Y8" s="2">
        <v>85</v>
      </c>
      <c r="Z8" s="2">
        <v>201</v>
      </c>
      <c r="AA8" s="2">
        <v>137</v>
      </c>
      <c r="AB8" s="2">
        <v>318</v>
      </c>
      <c r="AC8" s="2">
        <v>191</v>
      </c>
      <c r="AD8" s="2">
        <v>206</v>
      </c>
    </row>
    <row r="9" spans="1:30" x14ac:dyDescent="0.25">
      <c r="A9" s="21" t="s">
        <v>42</v>
      </c>
      <c r="B9" s="1">
        <v>67</v>
      </c>
      <c r="C9" s="2">
        <v>282</v>
      </c>
      <c r="D9" s="2">
        <v>93</v>
      </c>
      <c r="E9" s="2">
        <v>312</v>
      </c>
      <c r="F9" s="2">
        <v>167</v>
      </c>
      <c r="G9" s="2">
        <v>297</v>
      </c>
      <c r="H9" s="2">
        <v>208</v>
      </c>
      <c r="I9" s="2">
        <v>79</v>
      </c>
      <c r="J9" s="2">
        <v>107</v>
      </c>
      <c r="K9" s="2">
        <v>159</v>
      </c>
      <c r="L9" s="2">
        <v>15</v>
      </c>
      <c r="M9" s="2">
        <v>242</v>
      </c>
      <c r="N9" s="2">
        <v>21</v>
      </c>
      <c r="O9" s="2">
        <v>276</v>
      </c>
      <c r="P9" s="2">
        <v>268</v>
      </c>
      <c r="Q9" s="2">
        <v>34</v>
      </c>
      <c r="R9" s="2">
        <v>270</v>
      </c>
      <c r="S9" s="2">
        <v>20</v>
      </c>
      <c r="T9" s="2">
        <v>109</v>
      </c>
      <c r="U9" s="2">
        <v>383</v>
      </c>
      <c r="V9" s="2">
        <v>216</v>
      </c>
      <c r="W9" s="2">
        <v>9</v>
      </c>
      <c r="X9" s="2">
        <v>151</v>
      </c>
      <c r="Y9" s="2">
        <v>175</v>
      </c>
      <c r="Z9" s="2">
        <v>44</v>
      </c>
      <c r="AA9" s="2">
        <v>107</v>
      </c>
      <c r="AB9" s="2">
        <v>91</v>
      </c>
      <c r="AC9" s="2">
        <v>67</v>
      </c>
      <c r="AD9" s="2">
        <v>28</v>
      </c>
    </row>
    <row r="10" spans="1:30" x14ac:dyDescent="0.25">
      <c r="A10" s="21" t="s">
        <v>14</v>
      </c>
      <c r="B10" s="1">
        <v>123</v>
      </c>
      <c r="C10" s="2">
        <v>200</v>
      </c>
      <c r="D10" s="2">
        <v>255</v>
      </c>
      <c r="E10" s="2">
        <v>247</v>
      </c>
      <c r="F10" s="2" t="s">
        <v>39</v>
      </c>
      <c r="G10" s="2">
        <v>130</v>
      </c>
      <c r="H10" s="2">
        <v>237</v>
      </c>
      <c r="I10" s="2">
        <v>127</v>
      </c>
      <c r="J10" s="2">
        <v>128</v>
      </c>
      <c r="K10" s="2">
        <v>190</v>
      </c>
      <c r="L10" s="2">
        <v>181</v>
      </c>
      <c r="M10" s="2">
        <v>241</v>
      </c>
      <c r="N10" s="2">
        <v>145</v>
      </c>
      <c r="O10" s="2">
        <v>137</v>
      </c>
      <c r="P10" s="2">
        <v>271</v>
      </c>
      <c r="Q10" s="2">
        <v>158</v>
      </c>
      <c r="R10" s="2">
        <v>212</v>
      </c>
      <c r="S10" s="2">
        <v>161</v>
      </c>
      <c r="T10" s="2">
        <v>180</v>
      </c>
      <c r="U10" s="2">
        <v>260</v>
      </c>
      <c r="V10" s="2">
        <v>241</v>
      </c>
      <c r="W10" s="2">
        <v>160</v>
      </c>
      <c r="X10" s="2">
        <v>16</v>
      </c>
      <c r="Y10" s="2">
        <v>192</v>
      </c>
      <c r="Z10" s="2">
        <v>131</v>
      </c>
      <c r="AA10" s="2">
        <v>124</v>
      </c>
      <c r="AB10" s="2">
        <v>131</v>
      </c>
      <c r="AC10" s="2">
        <v>206</v>
      </c>
      <c r="AD10" s="2">
        <v>146</v>
      </c>
    </row>
    <row r="11" spans="1:30" x14ac:dyDescent="0.25">
      <c r="A11" s="21" t="s">
        <v>43</v>
      </c>
      <c r="B11" s="1">
        <v>249</v>
      </c>
      <c r="C11" s="2">
        <v>146</v>
      </c>
      <c r="D11" s="2">
        <v>339</v>
      </c>
      <c r="E11" s="2">
        <v>559</v>
      </c>
      <c r="F11" s="2">
        <v>295</v>
      </c>
      <c r="G11" s="2">
        <v>424</v>
      </c>
      <c r="H11" s="2">
        <v>107</v>
      </c>
      <c r="I11" s="2">
        <v>238</v>
      </c>
      <c r="J11" s="2">
        <v>216</v>
      </c>
      <c r="K11" s="2">
        <v>155</v>
      </c>
      <c r="L11" s="2">
        <v>306</v>
      </c>
      <c r="M11" s="2">
        <v>105</v>
      </c>
      <c r="N11" s="2">
        <v>327</v>
      </c>
      <c r="O11" s="2">
        <v>208</v>
      </c>
      <c r="P11" s="2">
        <v>565</v>
      </c>
      <c r="Q11" s="2">
        <v>280</v>
      </c>
      <c r="R11" s="2">
        <v>134</v>
      </c>
      <c r="S11" s="2">
        <v>294</v>
      </c>
      <c r="T11" s="2">
        <v>205</v>
      </c>
      <c r="U11" s="2">
        <v>555</v>
      </c>
      <c r="V11" s="2">
        <v>525</v>
      </c>
      <c r="W11" s="2">
        <v>317</v>
      </c>
      <c r="X11" s="2">
        <v>311</v>
      </c>
      <c r="Y11" s="2">
        <v>168</v>
      </c>
      <c r="Z11" s="2">
        <v>272</v>
      </c>
      <c r="AA11" s="2">
        <v>220</v>
      </c>
      <c r="AB11" s="2">
        <v>400</v>
      </c>
      <c r="AC11" s="2">
        <v>274</v>
      </c>
      <c r="AD11" s="2">
        <v>289</v>
      </c>
    </row>
    <row r="12" spans="1:30" x14ac:dyDescent="0.25">
      <c r="A12" s="21" t="s">
        <v>15</v>
      </c>
      <c r="B12" s="1">
        <v>253</v>
      </c>
      <c r="C12" s="2">
        <v>299</v>
      </c>
      <c r="D12" s="2">
        <v>385</v>
      </c>
      <c r="E12" s="2">
        <v>164</v>
      </c>
      <c r="F12" s="2">
        <v>130</v>
      </c>
      <c r="G12" s="2" t="s">
        <v>39</v>
      </c>
      <c r="H12" s="2">
        <v>367</v>
      </c>
      <c r="I12" s="2">
        <v>257</v>
      </c>
      <c r="J12" s="2">
        <v>259</v>
      </c>
      <c r="K12" s="2">
        <v>320</v>
      </c>
      <c r="L12" s="2">
        <v>311</v>
      </c>
      <c r="M12" s="2">
        <v>339</v>
      </c>
      <c r="N12" s="2">
        <v>275</v>
      </c>
      <c r="O12" s="2">
        <v>235</v>
      </c>
      <c r="P12" s="2">
        <v>205</v>
      </c>
      <c r="Q12" s="2">
        <v>288</v>
      </c>
      <c r="R12" s="2">
        <v>311</v>
      </c>
      <c r="S12" s="2">
        <v>291</v>
      </c>
      <c r="T12" s="2">
        <v>310</v>
      </c>
      <c r="U12" s="2">
        <v>130</v>
      </c>
      <c r="V12" s="2">
        <v>198</v>
      </c>
      <c r="W12" s="2">
        <v>290</v>
      </c>
      <c r="X12" s="2">
        <v>146</v>
      </c>
      <c r="Y12" s="2">
        <v>322</v>
      </c>
      <c r="Z12" s="2">
        <v>261</v>
      </c>
      <c r="AA12" s="2">
        <v>253</v>
      </c>
      <c r="AB12" s="2">
        <v>260</v>
      </c>
      <c r="AC12" s="2">
        <v>336</v>
      </c>
      <c r="AD12" s="2">
        <v>276</v>
      </c>
    </row>
    <row r="13" spans="1:30" x14ac:dyDescent="0.25">
      <c r="A13" s="21" t="s">
        <v>44</v>
      </c>
      <c r="B13" s="1">
        <v>130</v>
      </c>
      <c r="C13" s="2">
        <v>347</v>
      </c>
      <c r="D13" s="2">
        <v>35</v>
      </c>
      <c r="E13" s="2">
        <v>361</v>
      </c>
      <c r="F13" s="2">
        <v>221</v>
      </c>
      <c r="G13" s="2">
        <v>351</v>
      </c>
      <c r="H13" s="2">
        <v>256</v>
      </c>
      <c r="I13" s="2">
        <v>128</v>
      </c>
      <c r="J13" s="2">
        <v>171</v>
      </c>
      <c r="K13" s="2">
        <v>207</v>
      </c>
      <c r="L13" s="2">
        <v>56</v>
      </c>
      <c r="M13" s="2">
        <v>306</v>
      </c>
      <c r="N13" s="2">
        <v>75</v>
      </c>
      <c r="O13" s="2">
        <v>341</v>
      </c>
      <c r="P13" s="2">
        <v>317</v>
      </c>
      <c r="Q13" s="2">
        <v>82</v>
      </c>
      <c r="R13" s="2">
        <v>334</v>
      </c>
      <c r="S13" s="2">
        <v>82</v>
      </c>
      <c r="T13" s="2">
        <v>157</v>
      </c>
      <c r="U13" s="2">
        <v>431</v>
      </c>
      <c r="V13" s="2">
        <v>265</v>
      </c>
      <c r="W13" s="2">
        <v>61</v>
      </c>
      <c r="X13" s="2">
        <v>205</v>
      </c>
      <c r="Y13" s="2">
        <v>238</v>
      </c>
      <c r="Z13" s="2">
        <v>108</v>
      </c>
      <c r="AA13" s="2">
        <v>170</v>
      </c>
      <c r="AB13" s="2">
        <v>140</v>
      </c>
      <c r="AC13" s="2">
        <v>93</v>
      </c>
      <c r="AD13" s="2">
        <v>91</v>
      </c>
    </row>
    <row r="14" spans="1:30" x14ac:dyDescent="0.25">
      <c r="A14" s="21" t="s">
        <v>45</v>
      </c>
      <c r="B14" s="1">
        <v>220</v>
      </c>
      <c r="C14" s="2">
        <v>329</v>
      </c>
      <c r="D14" s="2">
        <v>244</v>
      </c>
      <c r="E14" s="2">
        <v>199</v>
      </c>
      <c r="F14" s="2">
        <v>128</v>
      </c>
      <c r="G14" s="2">
        <v>192</v>
      </c>
      <c r="H14" s="2">
        <v>347</v>
      </c>
      <c r="I14" s="2">
        <v>231</v>
      </c>
      <c r="J14" s="2">
        <v>237</v>
      </c>
      <c r="K14" s="2">
        <v>300</v>
      </c>
      <c r="L14" s="2">
        <v>175</v>
      </c>
      <c r="M14" s="2">
        <v>370</v>
      </c>
      <c r="N14" s="2">
        <v>141</v>
      </c>
      <c r="O14" s="2">
        <v>265</v>
      </c>
      <c r="P14" s="2">
        <v>155</v>
      </c>
      <c r="Q14" s="2">
        <v>189</v>
      </c>
      <c r="R14" s="2">
        <v>341</v>
      </c>
      <c r="S14" s="2">
        <v>174</v>
      </c>
      <c r="T14" s="2">
        <v>300</v>
      </c>
      <c r="U14" s="2">
        <v>254</v>
      </c>
      <c r="V14" s="2">
        <v>103</v>
      </c>
      <c r="W14" s="2">
        <v>151</v>
      </c>
      <c r="X14" s="2">
        <v>112</v>
      </c>
      <c r="Y14" s="2">
        <v>302</v>
      </c>
      <c r="Z14" s="2">
        <v>198</v>
      </c>
      <c r="AA14" s="2">
        <v>234</v>
      </c>
      <c r="AB14" s="2">
        <v>69</v>
      </c>
      <c r="AC14" s="2">
        <v>225</v>
      </c>
      <c r="AD14" s="2">
        <v>182</v>
      </c>
    </row>
    <row r="15" spans="1:30" x14ac:dyDescent="0.25">
      <c r="A15" s="21" t="s">
        <v>16</v>
      </c>
      <c r="B15" s="1">
        <v>147</v>
      </c>
      <c r="C15" s="2">
        <v>182</v>
      </c>
      <c r="D15" s="2">
        <v>233</v>
      </c>
      <c r="E15" s="2">
        <v>466</v>
      </c>
      <c r="F15" s="2">
        <v>237</v>
      </c>
      <c r="G15" s="2">
        <v>367</v>
      </c>
      <c r="H15" s="2" t="s">
        <v>39</v>
      </c>
      <c r="I15" s="2">
        <v>135</v>
      </c>
      <c r="J15" s="2">
        <v>116</v>
      </c>
      <c r="K15" s="2">
        <v>48</v>
      </c>
      <c r="L15" s="2">
        <v>200</v>
      </c>
      <c r="M15" s="2">
        <v>142</v>
      </c>
      <c r="N15" s="2">
        <v>220</v>
      </c>
      <c r="O15" s="2">
        <v>245</v>
      </c>
      <c r="P15" s="2">
        <v>471</v>
      </c>
      <c r="Q15" s="2">
        <v>174</v>
      </c>
      <c r="R15" s="2">
        <v>170</v>
      </c>
      <c r="S15" s="2">
        <v>188</v>
      </c>
      <c r="T15" s="2">
        <v>98</v>
      </c>
      <c r="U15" s="2">
        <v>498</v>
      </c>
      <c r="V15" s="2">
        <v>419</v>
      </c>
      <c r="W15" s="2">
        <v>212</v>
      </c>
      <c r="X15" s="2">
        <v>235</v>
      </c>
      <c r="Y15" s="2">
        <v>85</v>
      </c>
      <c r="Z15" s="2">
        <v>177</v>
      </c>
      <c r="AA15" s="2">
        <v>113</v>
      </c>
      <c r="AB15" s="2">
        <v>294</v>
      </c>
      <c r="AC15" s="2">
        <v>167</v>
      </c>
      <c r="AD15" s="2">
        <v>186</v>
      </c>
    </row>
    <row r="16" spans="1:30" x14ac:dyDescent="0.25">
      <c r="A16" s="21" t="s">
        <v>46</v>
      </c>
      <c r="B16" s="1">
        <v>164</v>
      </c>
      <c r="C16" s="2">
        <v>164</v>
      </c>
      <c r="D16" s="2">
        <v>251</v>
      </c>
      <c r="E16" s="2">
        <v>484</v>
      </c>
      <c r="F16" s="2">
        <v>255</v>
      </c>
      <c r="G16" s="2">
        <v>385</v>
      </c>
      <c r="H16" s="2">
        <v>18</v>
      </c>
      <c r="I16" s="2">
        <v>153</v>
      </c>
      <c r="J16" s="2">
        <v>134</v>
      </c>
      <c r="K16" s="2">
        <v>66</v>
      </c>
      <c r="L16" s="2">
        <v>217</v>
      </c>
      <c r="M16" s="2">
        <v>124</v>
      </c>
      <c r="N16" s="2">
        <v>238</v>
      </c>
      <c r="O16" s="2">
        <v>227</v>
      </c>
      <c r="P16" s="2">
        <v>489</v>
      </c>
      <c r="Q16" s="2">
        <v>192</v>
      </c>
      <c r="R16" s="2">
        <v>152</v>
      </c>
      <c r="S16" s="2">
        <v>206</v>
      </c>
      <c r="T16" s="2">
        <v>116</v>
      </c>
      <c r="U16" s="2">
        <v>516</v>
      </c>
      <c r="V16" s="2">
        <v>437</v>
      </c>
      <c r="W16" s="2">
        <v>229</v>
      </c>
      <c r="X16" s="2">
        <v>253</v>
      </c>
      <c r="Y16" s="2">
        <v>67</v>
      </c>
      <c r="Z16" s="2">
        <v>195</v>
      </c>
      <c r="AA16" s="2">
        <v>131</v>
      </c>
      <c r="AB16" s="2">
        <v>312</v>
      </c>
      <c r="AC16" s="2">
        <v>185</v>
      </c>
      <c r="AD16" s="2">
        <v>300</v>
      </c>
    </row>
    <row r="17" spans="1:30" x14ac:dyDescent="0.25">
      <c r="A17" s="21" t="s">
        <v>17</v>
      </c>
      <c r="B17" s="1">
        <v>11</v>
      </c>
      <c r="C17" s="2">
        <v>222</v>
      </c>
      <c r="D17" s="2">
        <v>151</v>
      </c>
      <c r="E17" s="2">
        <v>356</v>
      </c>
      <c r="F17" s="2">
        <v>127</v>
      </c>
      <c r="G17" s="2">
        <v>257</v>
      </c>
      <c r="H17" s="2">
        <v>135</v>
      </c>
      <c r="I17" s="2" t="s">
        <v>39</v>
      </c>
      <c r="J17" s="2">
        <v>40</v>
      </c>
      <c r="K17" s="2">
        <v>83</v>
      </c>
      <c r="L17" s="2">
        <v>71</v>
      </c>
      <c r="M17" s="2">
        <v>182</v>
      </c>
      <c r="N17" s="2">
        <v>90</v>
      </c>
      <c r="O17" s="2">
        <v>213</v>
      </c>
      <c r="P17" s="2">
        <v>340</v>
      </c>
      <c r="Q17" s="2">
        <v>46</v>
      </c>
      <c r="R17" s="2">
        <v>210</v>
      </c>
      <c r="S17" s="2">
        <v>58</v>
      </c>
      <c r="T17" s="2">
        <v>53</v>
      </c>
      <c r="U17" s="2">
        <v>388</v>
      </c>
      <c r="V17" s="2">
        <v>288</v>
      </c>
      <c r="W17" s="2">
        <v>81</v>
      </c>
      <c r="X17" s="2">
        <v>126</v>
      </c>
      <c r="Y17" s="2">
        <v>111</v>
      </c>
      <c r="Z17" s="2">
        <v>35</v>
      </c>
      <c r="AA17" s="2">
        <v>44</v>
      </c>
      <c r="AB17" s="2">
        <v>163</v>
      </c>
      <c r="AC17" s="2">
        <v>90</v>
      </c>
      <c r="AD17" s="2">
        <v>51</v>
      </c>
    </row>
    <row r="18" spans="1:30" x14ac:dyDescent="0.25">
      <c r="A18" s="21" t="s">
        <v>47</v>
      </c>
      <c r="B18" s="1">
        <v>60</v>
      </c>
      <c r="C18" s="2">
        <v>158</v>
      </c>
      <c r="D18" s="2">
        <v>216</v>
      </c>
      <c r="E18" s="2">
        <v>370</v>
      </c>
      <c r="F18" s="2">
        <v>142</v>
      </c>
      <c r="G18" s="2">
        <v>271</v>
      </c>
      <c r="H18" s="2">
        <v>96</v>
      </c>
      <c r="I18" s="2">
        <v>60</v>
      </c>
      <c r="J18" s="2">
        <v>20</v>
      </c>
      <c r="K18" s="2">
        <v>83</v>
      </c>
      <c r="L18" s="2">
        <v>132</v>
      </c>
      <c r="M18" s="2">
        <v>118</v>
      </c>
      <c r="N18" s="2">
        <v>137</v>
      </c>
      <c r="O18" s="2">
        <v>181</v>
      </c>
      <c r="P18" s="2">
        <v>386</v>
      </c>
      <c r="Q18" s="2">
        <v>106</v>
      </c>
      <c r="R18" s="2">
        <v>146</v>
      </c>
      <c r="S18" s="2">
        <v>111</v>
      </c>
      <c r="T18" s="2">
        <v>113</v>
      </c>
      <c r="U18" s="2">
        <v>402</v>
      </c>
      <c r="V18" s="2">
        <v>334</v>
      </c>
      <c r="W18" s="2">
        <v>127</v>
      </c>
      <c r="X18" s="2">
        <v>140</v>
      </c>
      <c r="Y18" s="2">
        <v>51</v>
      </c>
      <c r="Z18" s="2">
        <v>81</v>
      </c>
      <c r="AA18" s="2">
        <v>17</v>
      </c>
      <c r="AB18" s="2">
        <v>209</v>
      </c>
      <c r="AC18" s="2">
        <v>151</v>
      </c>
      <c r="AD18" s="2">
        <v>99</v>
      </c>
    </row>
    <row r="19" spans="1:30" x14ac:dyDescent="0.25">
      <c r="A19" s="21" t="s">
        <v>48</v>
      </c>
      <c r="B19" s="1">
        <v>31</v>
      </c>
      <c r="C19" s="2">
        <v>248</v>
      </c>
      <c r="D19" s="2">
        <v>129</v>
      </c>
      <c r="E19" s="2">
        <v>364</v>
      </c>
      <c r="F19" s="2">
        <v>146</v>
      </c>
      <c r="G19" s="2">
        <v>276</v>
      </c>
      <c r="H19" s="2">
        <v>164</v>
      </c>
      <c r="I19" s="2">
        <v>29</v>
      </c>
      <c r="J19" s="2">
        <v>70</v>
      </c>
      <c r="K19" s="2">
        <v>112</v>
      </c>
      <c r="L19" s="2">
        <v>51</v>
      </c>
      <c r="M19" s="2">
        <v>208</v>
      </c>
      <c r="N19" s="2">
        <v>71</v>
      </c>
      <c r="O19" s="2">
        <v>242</v>
      </c>
      <c r="P19" s="2">
        <v>320</v>
      </c>
      <c r="Q19" s="2">
        <v>25</v>
      </c>
      <c r="R19" s="2">
        <v>236</v>
      </c>
      <c r="S19" s="2">
        <v>37</v>
      </c>
      <c r="T19" s="2">
        <v>70</v>
      </c>
      <c r="U19" s="2">
        <v>406</v>
      </c>
      <c r="V19" s="2">
        <v>268</v>
      </c>
      <c r="W19" s="2">
        <v>60</v>
      </c>
      <c r="X19" s="2">
        <v>144</v>
      </c>
      <c r="Y19" s="2">
        <v>140</v>
      </c>
      <c r="Z19" s="2">
        <v>15</v>
      </c>
      <c r="AA19" s="2">
        <v>73</v>
      </c>
      <c r="AB19" s="2">
        <v>143</v>
      </c>
      <c r="AC19" s="2">
        <v>64</v>
      </c>
      <c r="AD19" s="2">
        <v>32</v>
      </c>
    </row>
    <row r="20" spans="1:30" x14ac:dyDescent="0.25">
      <c r="A20" s="21" t="s">
        <v>49</v>
      </c>
      <c r="B20" s="1">
        <v>349</v>
      </c>
      <c r="C20" s="2">
        <v>492</v>
      </c>
      <c r="D20" s="2">
        <v>354</v>
      </c>
      <c r="E20" s="2">
        <v>64</v>
      </c>
      <c r="F20" s="2">
        <v>291</v>
      </c>
      <c r="G20" s="2">
        <v>225</v>
      </c>
      <c r="H20" s="2">
        <v>491</v>
      </c>
      <c r="I20" s="2">
        <v>360</v>
      </c>
      <c r="J20" s="2">
        <v>389</v>
      </c>
      <c r="K20" s="2">
        <v>434</v>
      </c>
      <c r="L20" s="2">
        <v>303</v>
      </c>
      <c r="M20" s="2">
        <v>524</v>
      </c>
      <c r="N20" s="2">
        <v>270</v>
      </c>
      <c r="O20" s="2">
        <v>428</v>
      </c>
      <c r="P20" s="2">
        <v>20</v>
      </c>
      <c r="Q20" s="2">
        <v>317</v>
      </c>
      <c r="R20" s="2">
        <v>504</v>
      </c>
      <c r="S20" s="2">
        <v>303</v>
      </c>
      <c r="T20" s="2">
        <v>393</v>
      </c>
      <c r="U20" s="2">
        <v>135</v>
      </c>
      <c r="V20" s="2">
        <v>72</v>
      </c>
      <c r="W20" s="2">
        <v>279</v>
      </c>
      <c r="X20" s="2">
        <v>275</v>
      </c>
      <c r="Y20" s="2">
        <v>459</v>
      </c>
      <c r="Z20" s="2">
        <v>326</v>
      </c>
      <c r="AA20" s="2">
        <v>386</v>
      </c>
      <c r="AB20" s="2">
        <v>197</v>
      </c>
      <c r="AC20" s="2">
        <v>353</v>
      </c>
      <c r="AD20" s="2">
        <v>309</v>
      </c>
    </row>
    <row r="21" spans="1:30" x14ac:dyDescent="0.25">
      <c r="A21" s="21" t="s">
        <v>50</v>
      </c>
      <c r="B21" s="1">
        <v>386</v>
      </c>
      <c r="C21" s="2">
        <v>536</v>
      </c>
      <c r="D21" s="2">
        <v>409</v>
      </c>
      <c r="E21" s="2">
        <v>106</v>
      </c>
      <c r="F21" s="2">
        <v>336</v>
      </c>
      <c r="G21" s="2">
        <v>270</v>
      </c>
      <c r="H21" s="2">
        <v>528</v>
      </c>
      <c r="I21" s="2">
        <v>397</v>
      </c>
      <c r="J21" s="2">
        <v>426</v>
      </c>
      <c r="K21" s="2">
        <v>479</v>
      </c>
      <c r="L21" s="2">
        <v>341</v>
      </c>
      <c r="M21" s="2">
        <v>561</v>
      </c>
      <c r="N21" s="2">
        <v>307</v>
      </c>
      <c r="O21" s="2">
        <v>473</v>
      </c>
      <c r="P21" s="2">
        <v>65</v>
      </c>
      <c r="Q21" s="2">
        <v>354</v>
      </c>
      <c r="R21" s="2">
        <v>548</v>
      </c>
      <c r="S21" s="2">
        <v>340</v>
      </c>
      <c r="T21" s="2">
        <v>429</v>
      </c>
      <c r="U21" s="2">
        <v>178</v>
      </c>
      <c r="V21" s="2">
        <v>109</v>
      </c>
      <c r="W21" s="2">
        <v>317</v>
      </c>
      <c r="X21" s="2">
        <v>320</v>
      </c>
      <c r="Y21" s="2">
        <v>494</v>
      </c>
      <c r="Z21" s="2">
        <v>363</v>
      </c>
      <c r="AA21" s="2">
        <v>426</v>
      </c>
      <c r="AB21" s="2">
        <v>234</v>
      </c>
      <c r="AC21" s="2">
        <v>391</v>
      </c>
      <c r="AD21" s="2">
        <v>347</v>
      </c>
    </row>
    <row r="22" spans="1:30" x14ac:dyDescent="0.25">
      <c r="A22" s="21" t="s">
        <v>18</v>
      </c>
      <c r="B22" s="1">
        <v>44</v>
      </c>
      <c r="C22" s="2">
        <v>178</v>
      </c>
      <c r="D22" s="2">
        <v>199</v>
      </c>
      <c r="E22" s="2">
        <v>356</v>
      </c>
      <c r="F22" s="2">
        <v>128</v>
      </c>
      <c r="G22" s="2">
        <v>259</v>
      </c>
      <c r="H22" s="2">
        <v>116</v>
      </c>
      <c r="I22" s="2">
        <v>40</v>
      </c>
      <c r="J22" s="2" t="s">
        <v>39</v>
      </c>
      <c r="K22" s="2">
        <v>61</v>
      </c>
      <c r="L22" s="2">
        <v>112</v>
      </c>
      <c r="M22" s="2">
        <v>138</v>
      </c>
      <c r="N22" s="2">
        <v>120</v>
      </c>
      <c r="O22" s="2">
        <v>173</v>
      </c>
      <c r="P22" s="2">
        <v>369</v>
      </c>
      <c r="Q22" s="2">
        <v>86</v>
      </c>
      <c r="R22" s="2">
        <v>166</v>
      </c>
      <c r="S22" s="2">
        <v>94</v>
      </c>
      <c r="T22" s="2">
        <v>91</v>
      </c>
      <c r="U22" s="2">
        <v>388</v>
      </c>
      <c r="V22" s="2">
        <v>318</v>
      </c>
      <c r="W22" s="2">
        <v>110</v>
      </c>
      <c r="X22" s="2">
        <v>126</v>
      </c>
      <c r="Y22" s="2">
        <v>71</v>
      </c>
      <c r="Z22" s="2">
        <v>64</v>
      </c>
      <c r="AA22" s="2">
        <v>4</v>
      </c>
      <c r="AB22" s="2">
        <v>193</v>
      </c>
      <c r="AC22" s="2">
        <v>130</v>
      </c>
      <c r="AD22" s="2">
        <v>81</v>
      </c>
    </row>
    <row r="23" spans="1:30" x14ac:dyDescent="0.25">
      <c r="A23" s="21" t="s">
        <v>19</v>
      </c>
      <c r="B23" s="1">
        <v>94</v>
      </c>
      <c r="C23" s="2">
        <v>202</v>
      </c>
      <c r="D23" s="2">
        <v>184</v>
      </c>
      <c r="E23" s="2">
        <v>404</v>
      </c>
      <c r="F23" s="2">
        <v>190</v>
      </c>
      <c r="G23" s="2">
        <v>320</v>
      </c>
      <c r="H23" s="2">
        <v>48</v>
      </c>
      <c r="I23" s="2">
        <v>83</v>
      </c>
      <c r="J23" s="2">
        <v>61</v>
      </c>
      <c r="K23" s="2" t="s">
        <v>39</v>
      </c>
      <c r="L23" s="2">
        <v>151</v>
      </c>
      <c r="M23" s="2">
        <v>162</v>
      </c>
      <c r="N23" s="2">
        <v>172</v>
      </c>
      <c r="O23" s="2">
        <v>234</v>
      </c>
      <c r="P23" s="2">
        <v>422</v>
      </c>
      <c r="Q23" s="2">
        <v>126</v>
      </c>
      <c r="R23" s="2">
        <v>190</v>
      </c>
      <c r="S23" s="2">
        <v>139</v>
      </c>
      <c r="T23" s="2">
        <v>50</v>
      </c>
      <c r="U23" s="2">
        <v>450</v>
      </c>
      <c r="V23" s="2">
        <v>371</v>
      </c>
      <c r="W23" s="2">
        <v>164</v>
      </c>
      <c r="X23" s="2">
        <v>188</v>
      </c>
      <c r="Y23" s="2">
        <v>94</v>
      </c>
      <c r="Z23" s="2">
        <v>118</v>
      </c>
      <c r="AA23" s="2">
        <v>65</v>
      </c>
      <c r="AB23" s="2">
        <v>245</v>
      </c>
      <c r="AC23" s="2">
        <v>119</v>
      </c>
      <c r="AD23" s="2">
        <v>135</v>
      </c>
    </row>
    <row r="24" spans="1:30" x14ac:dyDescent="0.25">
      <c r="A24" s="21" t="s">
        <v>20</v>
      </c>
      <c r="B24" s="1">
        <v>73</v>
      </c>
      <c r="C24" s="2">
        <v>290</v>
      </c>
      <c r="D24" s="2">
        <v>80</v>
      </c>
      <c r="E24" s="2">
        <v>328</v>
      </c>
      <c r="F24" s="2">
        <v>181</v>
      </c>
      <c r="G24" s="2">
        <v>311</v>
      </c>
      <c r="H24" s="2">
        <v>200</v>
      </c>
      <c r="I24" s="2">
        <v>71</v>
      </c>
      <c r="J24" s="2">
        <v>112</v>
      </c>
      <c r="K24" s="2">
        <v>151</v>
      </c>
      <c r="L24" s="2" t="s">
        <v>39</v>
      </c>
      <c r="M24" s="2">
        <v>250</v>
      </c>
      <c r="N24" s="2">
        <v>36</v>
      </c>
      <c r="O24" s="2">
        <v>285</v>
      </c>
      <c r="P24" s="2">
        <v>283</v>
      </c>
      <c r="Q24" s="2">
        <v>26</v>
      </c>
      <c r="R24" s="2">
        <v>278</v>
      </c>
      <c r="S24" s="2">
        <v>26</v>
      </c>
      <c r="T24" s="2">
        <v>101</v>
      </c>
      <c r="U24" s="2">
        <v>398</v>
      </c>
      <c r="V24" s="2">
        <v>232</v>
      </c>
      <c r="W24" s="2">
        <v>23</v>
      </c>
      <c r="X24" s="2">
        <v>166</v>
      </c>
      <c r="Y24" s="2">
        <v>182</v>
      </c>
      <c r="Z24" s="2">
        <v>50</v>
      </c>
      <c r="AA24" s="2">
        <v>115</v>
      </c>
      <c r="AB24" s="2">
        <v>107</v>
      </c>
      <c r="AC24" s="2">
        <v>52</v>
      </c>
      <c r="AD24" s="2">
        <v>45</v>
      </c>
    </row>
    <row r="25" spans="1:30" x14ac:dyDescent="0.25">
      <c r="A25" s="21" t="s">
        <v>51</v>
      </c>
      <c r="B25" s="1">
        <v>213</v>
      </c>
      <c r="C25" s="2">
        <v>309</v>
      </c>
      <c r="D25" s="2">
        <v>264</v>
      </c>
      <c r="E25" s="2">
        <v>195</v>
      </c>
      <c r="F25" s="2">
        <v>108</v>
      </c>
      <c r="G25" s="2">
        <v>172</v>
      </c>
      <c r="H25" s="2">
        <v>328</v>
      </c>
      <c r="I25" s="2">
        <v>218</v>
      </c>
      <c r="J25" s="2">
        <v>218</v>
      </c>
      <c r="K25" s="2">
        <v>280</v>
      </c>
      <c r="L25" s="2">
        <v>195</v>
      </c>
      <c r="M25" s="2">
        <v>350</v>
      </c>
      <c r="N25" s="2">
        <v>166</v>
      </c>
      <c r="O25" s="2">
        <v>245</v>
      </c>
      <c r="P25" s="2">
        <v>175</v>
      </c>
      <c r="Q25" s="2">
        <v>209</v>
      </c>
      <c r="R25" s="2">
        <v>321</v>
      </c>
      <c r="S25" s="2">
        <v>194</v>
      </c>
      <c r="T25" s="2">
        <v>280</v>
      </c>
      <c r="U25" s="2">
        <v>233</v>
      </c>
      <c r="V25" s="2">
        <v>123</v>
      </c>
      <c r="W25" s="2">
        <v>171</v>
      </c>
      <c r="X25" s="2">
        <v>92</v>
      </c>
      <c r="Y25" s="2">
        <v>282</v>
      </c>
      <c r="Z25" s="2">
        <v>218</v>
      </c>
      <c r="AA25" s="2">
        <v>214</v>
      </c>
      <c r="AB25" s="2">
        <v>89</v>
      </c>
      <c r="AC25" s="2">
        <v>245</v>
      </c>
      <c r="AD25" s="2">
        <v>236</v>
      </c>
    </row>
    <row r="26" spans="1:30" x14ac:dyDescent="0.25">
      <c r="A26" s="21" t="s">
        <v>52</v>
      </c>
      <c r="B26" s="1">
        <v>225</v>
      </c>
      <c r="C26" s="2">
        <v>175</v>
      </c>
      <c r="D26" s="2">
        <v>311</v>
      </c>
      <c r="E26" s="2">
        <v>544</v>
      </c>
      <c r="F26" s="2">
        <v>316</v>
      </c>
      <c r="G26" s="2">
        <v>446</v>
      </c>
      <c r="H26" s="2">
        <v>78</v>
      </c>
      <c r="I26" s="2">
        <v>213</v>
      </c>
      <c r="J26" s="2">
        <v>194</v>
      </c>
      <c r="K26" s="2">
        <v>126</v>
      </c>
      <c r="L26" s="2">
        <v>278</v>
      </c>
      <c r="M26" s="2">
        <v>134</v>
      </c>
      <c r="N26" s="2">
        <v>299</v>
      </c>
      <c r="O26" s="2">
        <v>238</v>
      </c>
      <c r="P26" s="2">
        <v>549</v>
      </c>
      <c r="Q26" s="2">
        <v>252</v>
      </c>
      <c r="R26" s="2">
        <v>162</v>
      </c>
      <c r="S26" s="2">
        <v>267</v>
      </c>
      <c r="T26" s="2">
        <v>176</v>
      </c>
      <c r="U26" s="2">
        <v>576</v>
      </c>
      <c r="V26" s="2">
        <v>497</v>
      </c>
      <c r="W26" s="2">
        <v>290</v>
      </c>
      <c r="X26" s="2">
        <v>314</v>
      </c>
      <c r="Y26" s="2">
        <v>140</v>
      </c>
      <c r="Z26" s="2">
        <v>255</v>
      </c>
      <c r="AA26" s="2">
        <v>192</v>
      </c>
      <c r="AB26" s="2">
        <v>373</v>
      </c>
      <c r="AC26" s="2">
        <v>247</v>
      </c>
      <c r="AD26" s="2">
        <v>261</v>
      </c>
    </row>
    <row r="27" spans="1:30" x14ac:dyDescent="0.25">
      <c r="A27" s="21" t="s">
        <v>21</v>
      </c>
      <c r="B27" s="1">
        <v>179</v>
      </c>
      <c r="C27" s="2">
        <v>41</v>
      </c>
      <c r="D27" s="2">
        <v>334</v>
      </c>
      <c r="E27" s="2">
        <v>488</v>
      </c>
      <c r="F27" s="2">
        <v>241</v>
      </c>
      <c r="G27" s="2">
        <v>339</v>
      </c>
      <c r="H27" s="2">
        <v>142</v>
      </c>
      <c r="I27" s="2">
        <v>182</v>
      </c>
      <c r="J27" s="2">
        <v>138</v>
      </c>
      <c r="K27" s="2">
        <v>162</v>
      </c>
      <c r="L27" s="2">
        <v>250</v>
      </c>
      <c r="M27" s="2" t="s">
        <v>39</v>
      </c>
      <c r="N27" s="2">
        <v>254</v>
      </c>
      <c r="O27" s="2">
        <v>104</v>
      </c>
      <c r="P27" s="2">
        <v>504</v>
      </c>
      <c r="Q27" s="2">
        <v>224</v>
      </c>
      <c r="R27" s="2">
        <v>29</v>
      </c>
      <c r="S27" s="2">
        <v>229</v>
      </c>
      <c r="T27" s="2">
        <v>212</v>
      </c>
      <c r="U27" s="2">
        <v>470</v>
      </c>
      <c r="V27" s="2">
        <v>452</v>
      </c>
      <c r="W27" s="2">
        <v>245</v>
      </c>
      <c r="X27" s="2">
        <v>257</v>
      </c>
      <c r="Y27" s="2">
        <v>68</v>
      </c>
      <c r="Z27" s="2">
        <v>199</v>
      </c>
      <c r="AA27" s="2">
        <v>136</v>
      </c>
      <c r="AB27" s="2">
        <v>327</v>
      </c>
      <c r="AC27" s="2">
        <v>269</v>
      </c>
      <c r="AD27" s="2">
        <v>216</v>
      </c>
    </row>
    <row r="28" spans="1:30" x14ac:dyDescent="0.25">
      <c r="A28" s="21" t="s">
        <v>53</v>
      </c>
      <c r="B28" s="1">
        <v>260</v>
      </c>
      <c r="C28" s="2">
        <v>372</v>
      </c>
      <c r="D28" s="2">
        <v>283</v>
      </c>
      <c r="E28" s="2">
        <v>155</v>
      </c>
      <c r="F28" s="2">
        <v>172</v>
      </c>
      <c r="G28" s="2">
        <v>213</v>
      </c>
      <c r="H28" s="2">
        <v>391</v>
      </c>
      <c r="I28" s="2">
        <v>271</v>
      </c>
      <c r="J28" s="2">
        <v>301</v>
      </c>
      <c r="K28" s="2">
        <v>345</v>
      </c>
      <c r="L28" s="2">
        <v>215</v>
      </c>
      <c r="M28" s="2">
        <v>413</v>
      </c>
      <c r="N28" s="2">
        <v>181</v>
      </c>
      <c r="O28" s="2">
        <v>309</v>
      </c>
      <c r="P28" s="2">
        <v>111</v>
      </c>
      <c r="Q28" s="2">
        <v>228</v>
      </c>
      <c r="R28" s="2">
        <v>384</v>
      </c>
      <c r="S28" s="2">
        <v>214</v>
      </c>
      <c r="T28" s="2">
        <v>303</v>
      </c>
      <c r="U28" s="2">
        <v>227</v>
      </c>
      <c r="V28" s="2">
        <v>59</v>
      </c>
      <c r="W28" s="2">
        <v>191</v>
      </c>
      <c r="X28" s="2">
        <v>155</v>
      </c>
      <c r="Y28" s="2">
        <v>346</v>
      </c>
      <c r="Z28" s="2">
        <v>237</v>
      </c>
      <c r="AA28" s="2">
        <v>277</v>
      </c>
      <c r="AB28" s="2">
        <v>109</v>
      </c>
      <c r="AC28" s="2">
        <v>265</v>
      </c>
      <c r="AD28" s="2">
        <v>221</v>
      </c>
    </row>
    <row r="29" spans="1:30" x14ac:dyDescent="0.25">
      <c r="A29" s="21" t="s">
        <v>54</v>
      </c>
      <c r="B29" s="1">
        <v>255</v>
      </c>
      <c r="C29" s="2">
        <v>399</v>
      </c>
      <c r="D29" s="2">
        <v>282</v>
      </c>
      <c r="E29" s="2">
        <v>124</v>
      </c>
      <c r="F29" s="2">
        <v>219</v>
      </c>
      <c r="G29" s="2">
        <v>223</v>
      </c>
      <c r="H29" s="2">
        <v>396</v>
      </c>
      <c r="I29" s="2">
        <v>266</v>
      </c>
      <c r="J29" s="2">
        <v>297</v>
      </c>
      <c r="K29" s="2">
        <v>348</v>
      </c>
      <c r="L29" s="2">
        <v>210</v>
      </c>
      <c r="M29" s="2">
        <v>409</v>
      </c>
      <c r="N29" s="2">
        <v>176</v>
      </c>
      <c r="O29" s="2">
        <v>351</v>
      </c>
      <c r="P29" s="2">
        <v>80</v>
      </c>
      <c r="Q29" s="2">
        <v>224</v>
      </c>
      <c r="R29" s="2">
        <v>387</v>
      </c>
      <c r="S29" s="2">
        <v>209</v>
      </c>
      <c r="T29" s="2">
        <v>298</v>
      </c>
      <c r="U29" s="2">
        <v>195</v>
      </c>
      <c r="V29" s="2">
        <v>28</v>
      </c>
      <c r="W29" s="2">
        <v>186</v>
      </c>
      <c r="X29" s="2">
        <v>203</v>
      </c>
      <c r="Y29" s="2">
        <v>363</v>
      </c>
      <c r="Z29" s="2">
        <v>232</v>
      </c>
      <c r="AA29" s="2">
        <v>295</v>
      </c>
      <c r="AB29" s="2">
        <v>104</v>
      </c>
      <c r="AC29" s="2">
        <v>260</v>
      </c>
      <c r="AD29" s="2">
        <v>216</v>
      </c>
    </row>
    <row r="30" spans="1:30" x14ac:dyDescent="0.25">
      <c r="A30" s="21" t="s">
        <v>55</v>
      </c>
      <c r="B30" s="1">
        <v>73</v>
      </c>
      <c r="C30" s="2">
        <v>292</v>
      </c>
      <c r="D30" s="2">
        <v>87</v>
      </c>
      <c r="E30" s="2">
        <v>322</v>
      </c>
      <c r="F30" s="2">
        <v>176</v>
      </c>
      <c r="G30" s="2">
        <v>306</v>
      </c>
      <c r="H30" s="2">
        <v>206</v>
      </c>
      <c r="I30" s="2">
        <v>78</v>
      </c>
      <c r="J30" s="2">
        <v>117</v>
      </c>
      <c r="K30" s="2">
        <v>156</v>
      </c>
      <c r="L30" s="2">
        <v>6</v>
      </c>
      <c r="M30" s="2">
        <v>252</v>
      </c>
      <c r="N30" s="2">
        <v>30</v>
      </c>
      <c r="O30" s="2">
        <v>286</v>
      </c>
      <c r="P30" s="2">
        <v>278</v>
      </c>
      <c r="Q30" s="2">
        <v>32</v>
      </c>
      <c r="R30" s="2">
        <v>280</v>
      </c>
      <c r="S30" s="2">
        <v>20</v>
      </c>
      <c r="T30" s="2">
        <v>106</v>
      </c>
      <c r="U30" s="2">
        <v>391</v>
      </c>
      <c r="V30" s="2">
        <v>226</v>
      </c>
      <c r="W30" s="2">
        <v>17</v>
      </c>
      <c r="X30" s="2">
        <v>160</v>
      </c>
      <c r="Y30" s="2">
        <v>184</v>
      </c>
      <c r="Z30" s="2">
        <v>50</v>
      </c>
      <c r="AA30" s="2">
        <v>117</v>
      </c>
      <c r="AB30" s="2">
        <v>101</v>
      </c>
      <c r="AC30" s="2">
        <v>58</v>
      </c>
      <c r="AD30" s="2">
        <v>37</v>
      </c>
    </row>
    <row r="31" spans="1:30" x14ac:dyDescent="0.25">
      <c r="A31" s="21" t="s">
        <v>56</v>
      </c>
      <c r="B31" s="1">
        <v>131</v>
      </c>
      <c r="C31" s="2">
        <v>346</v>
      </c>
      <c r="D31" s="2">
        <v>154</v>
      </c>
      <c r="E31" s="2">
        <v>242</v>
      </c>
      <c r="F31" s="2">
        <v>152</v>
      </c>
      <c r="G31" s="2">
        <v>282</v>
      </c>
      <c r="H31" s="2">
        <v>273</v>
      </c>
      <c r="I31" s="2">
        <v>142</v>
      </c>
      <c r="J31" s="2">
        <v>172</v>
      </c>
      <c r="K31" s="2">
        <v>224</v>
      </c>
      <c r="L31" s="2">
        <v>86</v>
      </c>
      <c r="M31" s="2">
        <v>307</v>
      </c>
      <c r="N31" s="2">
        <v>52</v>
      </c>
      <c r="O31" s="2">
        <v>289</v>
      </c>
      <c r="P31" s="2">
        <v>198</v>
      </c>
      <c r="Q31" s="2">
        <v>99</v>
      </c>
      <c r="R31" s="2">
        <v>335</v>
      </c>
      <c r="S31" s="2">
        <v>85</v>
      </c>
      <c r="T31" s="2">
        <v>174</v>
      </c>
      <c r="U31" s="2">
        <v>312</v>
      </c>
      <c r="V31" s="2">
        <v>146</v>
      </c>
      <c r="W31" s="2">
        <v>62</v>
      </c>
      <c r="X31" s="2">
        <v>136</v>
      </c>
      <c r="Y31" s="2">
        <v>239</v>
      </c>
      <c r="Z31" s="2">
        <v>108</v>
      </c>
      <c r="AA31" s="2">
        <v>171</v>
      </c>
      <c r="AB31" s="2">
        <v>21</v>
      </c>
      <c r="AC31" s="2">
        <v>136</v>
      </c>
      <c r="AD31" s="2">
        <v>92</v>
      </c>
    </row>
    <row r="32" spans="1:30" x14ac:dyDescent="0.25">
      <c r="A32" s="21" t="s">
        <v>57</v>
      </c>
      <c r="B32" s="1">
        <v>20</v>
      </c>
      <c r="C32" s="2">
        <v>238</v>
      </c>
      <c r="D32" s="2">
        <v>134</v>
      </c>
      <c r="E32" s="2">
        <v>362</v>
      </c>
      <c r="F32" s="2">
        <v>143</v>
      </c>
      <c r="G32" s="2">
        <v>273</v>
      </c>
      <c r="H32" s="2">
        <v>159</v>
      </c>
      <c r="I32" s="2">
        <v>22</v>
      </c>
      <c r="J32" s="2">
        <v>63</v>
      </c>
      <c r="K32" s="2">
        <v>106</v>
      </c>
      <c r="L32" s="2">
        <v>54</v>
      </c>
      <c r="M32" s="2">
        <v>198</v>
      </c>
      <c r="N32" s="2">
        <v>68</v>
      </c>
      <c r="O32" s="2">
        <v>233</v>
      </c>
      <c r="P32" s="2">
        <v>318</v>
      </c>
      <c r="Q32" s="2">
        <v>28</v>
      </c>
      <c r="R32" s="2">
        <v>226</v>
      </c>
      <c r="S32" s="2">
        <v>40</v>
      </c>
      <c r="T32" s="2">
        <v>75</v>
      </c>
      <c r="U32" s="2">
        <v>404</v>
      </c>
      <c r="V32" s="2">
        <v>266</v>
      </c>
      <c r="W32" s="2">
        <v>59</v>
      </c>
      <c r="X32" s="2">
        <v>141</v>
      </c>
      <c r="Y32" s="2">
        <v>131</v>
      </c>
      <c r="Z32" s="2">
        <v>12</v>
      </c>
      <c r="AA32" s="2">
        <v>67</v>
      </c>
      <c r="AB32" s="2">
        <v>141</v>
      </c>
      <c r="AC32" s="2">
        <v>72</v>
      </c>
      <c r="AD32" s="2">
        <v>30</v>
      </c>
    </row>
    <row r="33" spans="1:30" x14ac:dyDescent="0.25">
      <c r="A33" s="21" t="s">
        <v>58</v>
      </c>
      <c r="B33" s="1">
        <v>257</v>
      </c>
      <c r="C33" s="2">
        <v>353</v>
      </c>
      <c r="D33" s="2">
        <v>359</v>
      </c>
      <c r="E33" s="2">
        <v>80</v>
      </c>
      <c r="F33" s="2">
        <v>153</v>
      </c>
      <c r="G33" s="2">
        <v>70</v>
      </c>
      <c r="H33" s="2">
        <v>372</v>
      </c>
      <c r="I33" s="2">
        <v>262</v>
      </c>
      <c r="J33" s="2">
        <v>262</v>
      </c>
      <c r="K33" s="2">
        <v>324</v>
      </c>
      <c r="L33" s="2">
        <v>287</v>
      </c>
      <c r="M33" s="2">
        <v>393</v>
      </c>
      <c r="N33" s="2">
        <v>249</v>
      </c>
      <c r="O33" s="2">
        <v>290</v>
      </c>
      <c r="P33" s="2">
        <v>135</v>
      </c>
      <c r="Q33" s="2">
        <v>292</v>
      </c>
      <c r="R33" s="2">
        <v>365</v>
      </c>
      <c r="S33" s="2">
        <v>285</v>
      </c>
      <c r="T33" s="2">
        <v>315</v>
      </c>
      <c r="U33" s="2">
        <v>132</v>
      </c>
      <c r="V33" s="2">
        <v>127</v>
      </c>
      <c r="W33" s="2">
        <v>264</v>
      </c>
      <c r="X33" s="2">
        <v>136</v>
      </c>
      <c r="Y33" s="2">
        <v>327</v>
      </c>
      <c r="Z33" s="2">
        <v>266</v>
      </c>
      <c r="AA33" s="2">
        <v>258</v>
      </c>
      <c r="AB33" s="2">
        <v>190</v>
      </c>
      <c r="AC33" s="2">
        <v>337</v>
      </c>
      <c r="AD33" s="2">
        <v>281</v>
      </c>
    </row>
    <row r="34" spans="1:30" x14ac:dyDescent="0.25">
      <c r="A34" s="21" t="s">
        <v>59</v>
      </c>
      <c r="B34" s="1">
        <v>31</v>
      </c>
      <c r="C34" s="2">
        <v>193</v>
      </c>
      <c r="D34" s="2">
        <v>177</v>
      </c>
      <c r="E34" s="2">
        <v>358</v>
      </c>
      <c r="F34" s="2">
        <v>130</v>
      </c>
      <c r="G34" s="2">
        <v>260</v>
      </c>
      <c r="H34" s="2">
        <v>116</v>
      </c>
      <c r="I34" s="2">
        <v>26</v>
      </c>
      <c r="J34" s="2">
        <v>14</v>
      </c>
      <c r="K34" s="2">
        <v>63</v>
      </c>
      <c r="L34" s="2">
        <v>97</v>
      </c>
      <c r="M34" s="2">
        <v>153</v>
      </c>
      <c r="N34" s="2">
        <v>109</v>
      </c>
      <c r="O34" s="2">
        <v>187</v>
      </c>
      <c r="P34" s="2">
        <v>359</v>
      </c>
      <c r="Q34" s="2">
        <v>72</v>
      </c>
      <c r="R34" s="2">
        <v>181</v>
      </c>
      <c r="S34" s="2">
        <v>84</v>
      </c>
      <c r="T34" s="2">
        <v>77</v>
      </c>
      <c r="U34" s="2">
        <v>391</v>
      </c>
      <c r="V34" s="2">
        <v>308</v>
      </c>
      <c r="W34" s="2">
        <v>100</v>
      </c>
      <c r="X34" s="2">
        <v>128</v>
      </c>
      <c r="Y34" s="2">
        <v>85</v>
      </c>
      <c r="Z34" s="2">
        <v>54</v>
      </c>
      <c r="AA34" s="2">
        <v>18</v>
      </c>
      <c r="AB34" s="2">
        <v>183</v>
      </c>
      <c r="AC34" s="2">
        <v>116</v>
      </c>
      <c r="AD34" s="2">
        <v>72</v>
      </c>
    </row>
    <row r="35" spans="1:30" x14ac:dyDescent="0.25">
      <c r="A35" s="21" t="s">
        <v>23</v>
      </c>
      <c r="B35" s="1">
        <v>213</v>
      </c>
      <c r="C35" s="2">
        <v>64</v>
      </c>
      <c r="D35" s="2">
        <v>364</v>
      </c>
      <c r="E35" s="2">
        <v>383</v>
      </c>
      <c r="F35" s="2">
        <v>137</v>
      </c>
      <c r="G35" s="2">
        <v>235</v>
      </c>
      <c r="H35" s="2">
        <v>245</v>
      </c>
      <c r="I35" s="2">
        <v>213</v>
      </c>
      <c r="J35" s="2">
        <v>173</v>
      </c>
      <c r="K35" s="2">
        <v>234</v>
      </c>
      <c r="L35" s="2">
        <v>285</v>
      </c>
      <c r="M35" s="2">
        <v>104</v>
      </c>
      <c r="N35" s="2">
        <v>282</v>
      </c>
      <c r="O35" s="2" t="s">
        <v>39</v>
      </c>
      <c r="P35" s="2">
        <v>408</v>
      </c>
      <c r="Q35" s="2">
        <v>259</v>
      </c>
      <c r="R35" s="2">
        <v>76</v>
      </c>
      <c r="S35" s="2">
        <v>263</v>
      </c>
      <c r="T35" s="2">
        <v>265</v>
      </c>
      <c r="U35" s="2">
        <v>365</v>
      </c>
      <c r="V35" s="2">
        <v>378</v>
      </c>
      <c r="W35" s="2">
        <v>279</v>
      </c>
      <c r="X35" s="2">
        <v>153</v>
      </c>
      <c r="Y35" s="2">
        <v>171</v>
      </c>
      <c r="Z35" s="2">
        <v>234</v>
      </c>
      <c r="AA35" s="2">
        <v>170</v>
      </c>
      <c r="AB35" s="2">
        <v>268</v>
      </c>
      <c r="AC35" s="2">
        <v>303</v>
      </c>
      <c r="AD35" s="2">
        <v>250</v>
      </c>
    </row>
    <row r="36" spans="1:30" x14ac:dyDescent="0.25">
      <c r="A36" s="21" t="s">
        <v>24</v>
      </c>
      <c r="B36" s="1">
        <v>329</v>
      </c>
      <c r="C36" s="2">
        <v>472</v>
      </c>
      <c r="D36" s="2">
        <v>352</v>
      </c>
      <c r="E36" s="2">
        <v>44</v>
      </c>
      <c r="F36" s="2">
        <v>271</v>
      </c>
      <c r="G36" s="2">
        <v>205</v>
      </c>
      <c r="H36" s="2">
        <v>471</v>
      </c>
      <c r="I36" s="2">
        <v>340</v>
      </c>
      <c r="J36" s="2">
        <v>369</v>
      </c>
      <c r="K36" s="2">
        <v>422</v>
      </c>
      <c r="L36" s="2">
        <v>283</v>
      </c>
      <c r="M36" s="2">
        <v>504</v>
      </c>
      <c r="N36" s="2">
        <v>250</v>
      </c>
      <c r="O36" s="2">
        <v>408</v>
      </c>
      <c r="P36" s="2" t="s">
        <v>39</v>
      </c>
      <c r="Q36" s="2">
        <v>297</v>
      </c>
      <c r="R36" s="2">
        <v>484</v>
      </c>
      <c r="S36" s="2">
        <v>283</v>
      </c>
      <c r="T36" s="2">
        <v>372</v>
      </c>
      <c r="U36" s="2">
        <v>115</v>
      </c>
      <c r="V36" s="2">
        <v>52</v>
      </c>
      <c r="W36" s="2">
        <v>259</v>
      </c>
      <c r="X36" s="2">
        <v>255</v>
      </c>
      <c r="Y36" s="2">
        <v>437</v>
      </c>
      <c r="Z36" s="2">
        <v>306</v>
      </c>
      <c r="AA36" s="2">
        <v>369</v>
      </c>
      <c r="AB36" s="2">
        <v>177</v>
      </c>
      <c r="AC36" s="2">
        <v>333</v>
      </c>
      <c r="AD36" s="2">
        <v>289</v>
      </c>
    </row>
    <row r="37" spans="1:30" x14ac:dyDescent="0.25">
      <c r="A37" s="21" t="s">
        <v>60</v>
      </c>
      <c r="B37" s="1">
        <v>63</v>
      </c>
      <c r="C37" s="2">
        <v>283</v>
      </c>
      <c r="D37" s="2">
        <v>102</v>
      </c>
      <c r="E37" s="2">
        <v>311</v>
      </c>
      <c r="F37" s="2">
        <v>169</v>
      </c>
      <c r="G37" s="2">
        <v>299</v>
      </c>
      <c r="H37" s="2">
        <v>216</v>
      </c>
      <c r="I37" s="2">
        <v>78</v>
      </c>
      <c r="J37" s="2">
        <v>108</v>
      </c>
      <c r="K37" s="2">
        <v>157</v>
      </c>
      <c r="L37" s="2">
        <v>27</v>
      </c>
      <c r="M37" s="2">
        <v>239</v>
      </c>
      <c r="N37" s="2">
        <v>19</v>
      </c>
      <c r="O37" s="2">
        <v>273</v>
      </c>
      <c r="P37" s="2">
        <v>266</v>
      </c>
      <c r="Q37" s="2">
        <v>34</v>
      </c>
      <c r="R37" s="2">
        <v>271</v>
      </c>
      <c r="S37" s="2">
        <v>20</v>
      </c>
      <c r="T37" s="2">
        <v>110</v>
      </c>
      <c r="U37" s="2">
        <v>381</v>
      </c>
      <c r="V37" s="2">
        <v>215</v>
      </c>
      <c r="W37" s="2">
        <v>8</v>
      </c>
      <c r="X37" s="2">
        <v>167</v>
      </c>
      <c r="Y37" s="2">
        <v>176</v>
      </c>
      <c r="Z37" s="2">
        <v>41</v>
      </c>
      <c r="AA37" s="2">
        <v>108</v>
      </c>
      <c r="AB37" s="2">
        <v>89</v>
      </c>
      <c r="AC37" s="2">
        <v>81</v>
      </c>
      <c r="AD37" s="2">
        <v>24</v>
      </c>
    </row>
    <row r="38" spans="1:30" x14ac:dyDescent="0.25">
      <c r="A38" s="21" t="s">
        <v>61</v>
      </c>
      <c r="B38" s="1">
        <v>298</v>
      </c>
      <c r="C38" s="2">
        <v>160</v>
      </c>
      <c r="D38" s="2">
        <v>430</v>
      </c>
      <c r="E38" s="2">
        <v>303</v>
      </c>
      <c r="F38" s="2">
        <v>174</v>
      </c>
      <c r="G38" s="2">
        <v>139</v>
      </c>
      <c r="H38" s="2">
        <v>341</v>
      </c>
      <c r="I38" s="2">
        <v>301</v>
      </c>
      <c r="J38" s="2">
        <v>261</v>
      </c>
      <c r="K38" s="2">
        <v>322</v>
      </c>
      <c r="L38" s="2">
        <v>357</v>
      </c>
      <c r="M38" s="2">
        <v>200</v>
      </c>
      <c r="N38" s="2">
        <v>320</v>
      </c>
      <c r="O38" s="2">
        <v>96</v>
      </c>
      <c r="P38" s="2">
        <v>344</v>
      </c>
      <c r="Q38" s="2">
        <v>332</v>
      </c>
      <c r="R38" s="2">
        <v>171</v>
      </c>
      <c r="S38" s="2">
        <v>335</v>
      </c>
      <c r="T38" s="2">
        <v>353</v>
      </c>
      <c r="U38" s="2">
        <v>270</v>
      </c>
      <c r="V38" s="2">
        <v>337</v>
      </c>
      <c r="W38" s="2">
        <v>335</v>
      </c>
      <c r="X38" s="2">
        <v>191</v>
      </c>
      <c r="Y38" s="2">
        <v>267</v>
      </c>
      <c r="Z38" s="2">
        <v>306</v>
      </c>
      <c r="AA38" s="2">
        <v>259</v>
      </c>
      <c r="AB38" s="2">
        <v>305</v>
      </c>
      <c r="AC38" s="2">
        <v>380</v>
      </c>
      <c r="AD38" s="2">
        <v>323</v>
      </c>
    </row>
    <row r="39" spans="1:30" x14ac:dyDescent="0.25">
      <c r="A39" s="21" t="s">
        <v>62</v>
      </c>
      <c r="B39" s="1">
        <v>14</v>
      </c>
      <c r="C39" s="2">
        <v>220</v>
      </c>
      <c r="D39" s="2">
        <v>169</v>
      </c>
      <c r="E39" s="2">
        <v>337</v>
      </c>
      <c r="F39" s="2">
        <v>109</v>
      </c>
      <c r="G39" s="2">
        <v>239</v>
      </c>
      <c r="H39" s="2">
        <v>150</v>
      </c>
      <c r="I39" s="2">
        <v>19</v>
      </c>
      <c r="J39" s="2">
        <v>45</v>
      </c>
      <c r="K39" s="2">
        <v>99</v>
      </c>
      <c r="L39" s="2">
        <v>85</v>
      </c>
      <c r="M39" s="2">
        <v>180</v>
      </c>
      <c r="N39" s="2">
        <v>89</v>
      </c>
      <c r="O39" s="2">
        <v>214</v>
      </c>
      <c r="P39" s="2">
        <v>340</v>
      </c>
      <c r="Q39" s="2">
        <v>61</v>
      </c>
      <c r="R39" s="2">
        <v>208</v>
      </c>
      <c r="S39" s="2">
        <v>64</v>
      </c>
      <c r="T39" s="2">
        <v>71</v>
      </c>
      <c r="U39" s="2">
        <v>369</v>
      </c>
      <c r="V39" s="2">
        <v>288</v>
      </c>
      <c r="W39" s="2">
        <v>80</v>
      </c>
      <c r="X39" s="2">
        <v>107</v>
      </c>
      <c r="Y39" s="2">
        <v>112</v>
      </c>
      <c r="Z39" s="2">
        <v>35</v>
      </c>
      <c r="AA39" s="2">
        <v>45</v>
      </c>
      <c r="AB39" s="2">
        <v>163</v>
      </c>
      <c r="AC39" s="2">
        <v>106</v>
      </c>
      <c r="AD39" s="2">
        <v>54</v>
      </c>
    </row>
    <row r="40" spans="1:30" x14ac:dyDescent="0.25">
      <c r="A40" s="21" t="s">
        <v>63</v>
      </c>
      <c r="B40" s="1">
        <v>76</v>
      </c>
      <c r="C40" s="2">
        <v>289</v>
      </c>
      <c r="D40" s="2">
        <v>110</v>
      </c>
      <c r="E40" s="2">
        <v>392</v>
      </c>
      <c r="F40" s="2">
        <v>189</v>
      </c>
      <c r="G40" s="2">
        <v>319</v>
      </c>
      <c r="H40" s="2">
        <v>123</v>
      </c>
      <c r="I40" s="2">
        <v>74</v>
      </c>
      <c r="J40" s="2">
        <v>122</v>
      </c>
      <c r="K40" s="2">
        <v>75</v>
      </c>
      <c r="L40" s="2">
        <v>76</v>
      </c>
      <c r="M40" s="2">
        <v>238</v>
      </c>
      <c r="N40" s="2">
        <v>99</v>
      </c>
      <c r="O40" s="2">
        <v>292</v>
      </c>
      <c r="P40" s="2">
        <v>348</v>
      </c>
      <c r="Q40" s="2">
        <v>50</v>
      </c>
      <c r="R40" s="2">
        <v>266</v>
      </c>
      <c r="S40" s="2">
        <v>65</v>
      </c>
      <c r="T40" s="2">
        <v>25</v>
      </c>
      <c r="U40" s="2">
        <v>450</v>
      </c>
      <c r="V40" s="2">
        <v>296</v>
      </c>
      <c r="W40" s="2">
        <v>88</v>
      </c>
      <c r="X40" s="2">
        <v>187</v>
      </c>
      <c r="Y40" s="2">
        <v>170</v>
      </c>
      <c r="Z40" s="2">
        <v>57</v>
      </c>
      <c r="AA40" s="2">
        <v>122</v>
      </c>
      <c r="AB40" s="2">
        <v>171</v>
      </c>
      <c r="AC40" s="2">
        <v>44</v>
      </c>
      <c r="AD40" s="2">
        <v>76</v>
      </c>
    </row>
    <row r="41" spans="1:30" x14ac:dyDescent="0.25">
      <c r="A41" s="21" t="s">
        <v>64</v>
      </c>
      <c r="B41" s="1">
        <v>147</v>
      </c>
      <c r="C41" s="2">
        <v>243</v>
      </c>
      <c r="D41" s="2">
        <v>213</v>
      </c>
      <c r="E41" s="2">
        <v>240</v>
      </c>
      <c r="F41" s="2">
        <v>42</v>
      </c>
      <c r="G41" s="2">
        <v>172</v>
      </c>
      <c r="H41" s="2">
        <v>262</v>
      </c>
      <c r="I41" s="2">
        <v>152</v>
      </c>
      <c r="J41" s="2">
        <v>151</v>
      </c>
      <c r="K41" s="2">
        <v>214</v>
      </c>
      <c r="L41" s="2">
        <v>140</v>
      </c>
      <c r="M41" s="2">
        <v>283</v>
      </c>
      <c r="N41" s="2">
        <v>103</v>
      </c>
      <c r="O41" s="2">
        <v>179</v>
      </c>
      <c r="P41" s="2">
        <v>251</v>
      </c>
      <c r="Q41" s="2">
        <v>153</v>
      </c>
      <c r="R41" s="2">
        <v>255</v>
      </c>
      <c r="S41" s="2">
        <v>138</v>
      </c>
      <c r="T41" s="2">
        <v>204</v>
      </c>
      <c r="U41" s="2">
        <v>278</v>
      </c>
      <c r="V41" s="2">
        <v>199</v>
      </c>
      <c r="W41" s="2">
        <v>118</v>
      </c>
      <c r="X41" s="2">
        <v>26</v>
      </c>
      <c r="Y41" s="2">
        <v>216</v>
      </c>
      <c r="Z41" s="2">
        <v>155</v>
      </c>
      <c r="AA41" s="2">
        <v>148</v>
      </c>
      <c r="AB41" s="2">
        <v>89</v>
      </c>
      <c r="AC41" s="2">
        <v>190</v>
      </c>
      <c r="AD41" s="2">
        <v>133</v>
      </c>
    </row>
    <row r="42" spans="1:30" x14ac:dyDescent="0.25">
      <c r="A42" s="21" t="s">
        <v>65</v>
      </c>
      <c r="B42" s="1">
        <v>390</v>
      </c>
      <c r="C42" s="2">
        <v>346</v>
      </c>
      <c r="D42" s="2">
        <v>532</v>
      </c>
      <c r="E42" s="2">
        <v>256</v>
      </c>
      <c r="F42" s="2">
        <v>277</v>
      </c>
      <c r="G42" s="2">
        <v>147</v>
      </c>
      <c r="H42" s="2">
        <v>514</v>
      </c>
      <c r="I42" s="2">
        <v>404</v>
      </c>
      <c r="J42" s="2">
        <v>406</v>
      </c>
      <c r="K42" s="2">
        <v>467</v>
      </c>
      <c r="L42" s="2">
        <v>458</v>
      </c>
      <c r="M42" s="2">
        <v>410</v>
      </c>
      <c r="N42" s="2">
        <v>422</v>
      </c>
      <c r="O42" s="2">
        <v>306</v>
      </c>
      <c r="P42" s="2">
        <v>299</v>
      </c>
      <c r="Q42" s="2">
        <v>435</v>
      </c>
      <c r="R42" s="2">
        <v>381</v>
      </c>
      <c r="S42" s="2">
        <v>438</v>
      </c>
      <c r="T42" s="2">
        <v>458</v>
      </c>
      <c r="U42" s="2">
        <v>184</v>
      </c>
      <c r="V42" s="2">
        <v>351</v>
      </c>
      <c r="W42" s="2">
        <v>437</v>
      </c>
      <c r="X42" s="2">
        <v>293</v>
      </c>
      <c r="Y42" s="2">
        <v>469</v>
      </c>
      <c r="Z42" s="2">
        <v>408</v>
      </c>
      <c r="AA42" s="2">
        <v>400</v>
      </c>
      <c r="AB42" s="2">
        <v>407</v>
      </c>
      <c r="AC42" s="2">
        <v>483</v>
      </c>
      <c r="AD42" s="2">
        <v>423</v>
      </c>
    </row>
    <row r="43" spans="1:30" x14ac:dyDescent="0.25">
      <c r="A43" s="21" t="s">
        <v>25</v>
      </c>
      <c r="B43" s="1">
        <v>50</v>
      </c>
      <c r="C43" s="2">
        <v>264</v>
      </c>
      <c r="D43" s="2">
        <v>105</v>
      </c>
      <c r="E43" s="2">
        <v>341</v>
      </c>
      <c r="F43" s="2">
        <v>158</v>
      </c>
      <c r="G43" s="2">
        <v>288</v>
      </c>
      <c r="H43" s="2">
        <v>174</v>
      </c>
      <c r="I43" s="2">
        <v>46</v>
      </c>
      <c r="J43" s="2">
        <v>86</v>
      </c>
      <c r="K43" s="2">
        <v>126</v>
      </c>
      <c r="L43" s="2">
        <v>26</v>
      </c>
      <c r="M43" s="2">
        <v>224</v>
      </c>
      <c r="N43" s="2">
        <v>49</v>
      </c>
      <c r="O43" s="2">
        <v>259</v>
      </c>
      <c r="P43" s="2">
        <v>297</v>
      </c>
      <c r="Q43" s="2" t="s">
        <v>39</v>
      </c>
      <c r="R43" s="2">
        <v>252</v>
      </c>
      <c r="S43" s="2">
        <v>14</v>
      </c>
      <c r="T43" s="2">
        <v>76</v>
      </c>
      <c r="U43" s="2">
        <v>411</v>
      </c>
      <c r="V43" s="2">
        <v>245</v>
      </c>
      <c r="W43" s="2">
        <v>38</v>
      </c>
      <c r="X43" s="2">
        <v>156</v>
      </c>
      <c r="Y43" s="2">
        <v>157</v>
      </c>
      <c r="Z43" s="2">
        <v>26</v>
      </c>
      <c r="AA43" s="2">
        <v>90</v>
      </c>
      <c r="AB43" s="2">
        <v>120</v>
      </c>
      <c r="AC43" s="2">
        <v>67</v>
      </c>
      <c r="AD43" s="2">
        <v>33</v>
      </c>
    </row>
    <row r="44" spans="1:30" x14ac:dyDescent="0.25">
      <c r="A44" s="21" t="s">
        <v>26</v>
      </c>
      <c r="B44" s="1">
        <v>207</v>
      </c>
      <c r="C44" s="2">
        <v>12</v>
      </c>
      <c r="D44" s="2">
        <v>362</v>
      </c>
      <c r="E44" s="2">
        <v>459</v>
      </c>
      <c r="F44" s="2">
        <v>212</v>
      </c>
      <c r="G44" s="2">
        <v>311</v>
      </c>
      <c r="H44" s="2">
        <v>170</v>
      </c>
      <c r="I44" s="2">
        <v>210</v>
      </c>
      <c r="J44" s="2">
        <v>166</v>
      </c>
      <c r="K44" s="2">
        <v>190</v>
      </c>
      <c r="L44" s="2">
        <v>278</v>
      </c>
      <c r="M44" s="2">
        <v>29</v>
      </c>
      <c r="N44" s="2">
        <v>282</v>
      </c>
      <c r="O44" s="2">
        <v>76</v>
      </c>
      <c r="P44" s="2">
        <v>484</v>
      </c>
      <c r="Q44" s="2">
        <v>252</v>
      </c>
      <c r="R44" s="2" t="s">
        <v>39</v>
      </c>
      <c r="S44" s="2">
        <v>257</v>
      </c>
      <c r="T44" s="2">
        <v>240</v>
      </c>
      <c r="U44" s="2">
        <v>442</v>
      </c>
      <c r="V44" s="2">
        <v>454</v>
      </c>
      <c r="W44" s="2">
        <v>273</v>
      </c>
      <c r="X44" s="2">
        <v>228</v>
      </c>
      <c r="Y44" s="2">
        <v>96</v>
      </c>
      <c r="Z44" s="2">
        <v>227</v>
      </c>
      <c r="AA44" s="2">
        <v>164</v>
      </c>
      <c r="AB44" s="2">
        <v>343</v>
      </c>
      <c r="AC44" s="2">
        <v>297</v>
      </c>
      <c r="AD44" s="2">
        <v>243</v>
      </c>
    </row>
    <row r="45" spans="1:30" x14ac:dyDescent="0.25">
      <c r="A45" s="21" t="s">
        <v>66</v>
      </c>
      <c r="B45" s="1">
        <v>306</v>
      </c>
      <c r="C45" s="2">
        <v>471</v>
      </c>
      <c r="D45" s="2">
        <v>329</v>
      </c>
      <c r="E45" s="2">
        <v>111</v>
      </c>
      <c r="F45" s="2">
        <v>271</v>
      </c>
      <c r="G45" s="2">
        <v>227</v>
      </c>
      <c r="H45" s="2">
        <v>449</v>
      </c>
      <c r="I45" s="2">
        <v>317</v>
      </c>
      <c r="J45" s="2">
        <v>347</v>
      </c>
      <c r="K45" s="2">
        <v>400</v>
      </c>
      <c r="L45" s="2">
        <v>261</v>
      </c>
      <c r="M45" s="2">
        <v>482</v>
      </c>
      <c r="N45" s="2">
        <v>228</v>
      </c>
      <c r="O45" s="2">
        <v>408</v>
      </c>
      <c r="P45" s="2">
        <v>69</v>
      </c>
      <c r="Q45" s="2">
        <v>275</v>
      </c>
      <c r="R45" s="2">
        <v>483</v>
      </c>
      <c r="S45" s="2">
        <v>260</v>
      </c>
      <c r="T45" s="2">
        <v>118</v>
      </c>
      <c r="U45" s="2">
        <v>180</v>
      </c>
      <c r="V45" s="2">
        <v>29</v>
      </c>
      <c r="W45" s="2">
        <v>237</v>
      </c>
      <c r="X45" s="2">
        <v>255</v>
      </c>
      <c r="Y45" s="2">
        <v>414</v>
      </c>
      <c r="Z45" s="2">
        <v>284</v>
      </c>
      <c r="AA45" s="2">
        <v>346</v>
      </c>
      <c r="AB45" s="2">
        <v>155</v>
      </c>
      <c r="AC45" s="2">
        <v>311</v>
      </c>
      <c r="AD45" s="2">
        <v>268</v>
      </c>
    </row>
    <row r="46" spans="1:30" x14ac:dyDescent="0.25">
      <c r="A46" s="21" t="s">
        <v>67</v>
      </c>
      <c r="B46" s="1">
        <v>71</v>
      </c>
      <c r="C46" s="2">
        <v>287</v>
      </c>
      <c r="D46" s="2">
        <v>101</v>
      </c>
      <c r="E46" s="2">
        <v>309</v>
      </c>
      <c r="F46" s="2">
        <v>173</v>
      </c>
      <c r="G46" s="2">
        <v>303</v>
      </c>
      <c r="H46" s="2">
        <v>220</v>
      </c>
      <c r="I46" s="2">
        <v>81</v>
      </c>
      <c r="J46" s="2">
        <v>112</v>
      </c>
      <c r="K46" s="2">
        <v>161</v>
      </c>
      <c r="L46" s="2">
        <v>30</v>
      </c>
      <c r="M46" s="2">
        <v>243</v>
      </c>
      <c r="N46" s="2">
        <v>16</v>
      </c>
      <c r="O46" s="2">
        <v>277</v>
      </c>
      <c r="P46" s="2">
        <v>265</v>
      </c>
      <c r="Q46" s="2">
        <v>42</v>
      </c>
      <c r="R46" s="2">
        <v>275</v>
      </c>
      <c r="S46" s="2">
        <v>28</v>
      </c>
      <c r="T46" s="2">
        <v>116</v>
      </c>
      <c r="U46" s="2">
        <v>380</v>
      </c>
      <c r="V46" s="2">
        <v>214</v>
      </c>
      <c r="W46" s="2">
        <v>7</v>
      </c>
      <c r="X46" s="2">
        <v>171</v>
      </c>
      <c r="Y46" s="2">
        <v>179</v>
      </c>
      <c r="Z46" s="2">
        <v>44</v>
      </c>
      <c r="AA46" s="2">
        <v>111</v>
      </c>
      <c r="AB46" s="2">
        <v>88</v>
      </c>
      <c r="AC46" s="2">
        <v>75</v>
      </c>
      <c r="AD46" s="2">
        <v>28</v>
      </c>
    </row>
    <row r="47" spans="1:30" x14ac:dyDescent="0.25">
      <c r="A47" s="21" t="s">
        <v>27</v>
      </c>
      <c r="B47" s="1">
        <v>50</v>
      </c>
      <c r="C47" s="2">
        <v>269</v>
      </c>
      <c r="D47" s="2">
        <v>106</v>
      </c>
      <c r="E47" s="2">
        <v>327</v>
      </c>
      <c r="F47" s="2">
        <v>161</v>
      </c>
      <c r="G47" s="2">
        <v>291</v>
      </c>
      <c r="H47" s="2">
        <v>188</v>
      </c>
      <c r="I47" s="2">
        <v>58</v>
      </c>
      <c r="J47" s="2">
        <v>94</v>
      </c>
      <c r="K47" s="2">
        <v>139</v>
      </c>
      <c r="L47" s="2">
        <v>26</v>
      </c>
      <c r="M47" s="2">
        <v>229</v>
      </c>
      <c r="N47" s="2">
        <v>35</v>
      </c>
      <c r="O47" s="2">
        <v>263</v>
      </c>
      <c r="P47" s="2">
        <v>283</v>
      </c>
      <c r="Q47" s="2">
        <v>14</v>
      </c>
      <c r="R47" s="2">
        <v>257</v>
      </c>
      <c r="S47" s="2" t="s">
        <v>39</v>
      </c>
      <c r="T47" s="2">
        <v>89</v>
      </c>
      <c r="U47" s="2">
        <v>397</v>
      </c>
      <c r="V47" s="2">
        <v>231</v>
      </c>
      <c r="W47" s="2">
        <v>23</v>
      </c>
      <c r="X47" s="2">
        <v>159</v>
      </c>
      <c r="Y47" s="2">
        <v>161</v>
      </c>
      <c r="Z47" s="2">
        <v>30</v>
      </c>
      <c r="AA47" s="2">
        <v>94</v>
      </c>
      <c r="AB47" s="2">
        <v>106</v>
      </c>
      <c r="AC47" s="2">
        <v>78</v>
      </c>
      <c r="AD47" s="2">
        <v>19</v>
      </c>
    </row>
    <row r="48" spans="1:30" x14ac:dyDescent="0.25">
      <c r="A48" s="21" t="s">
        <v>28</v>
      </c>
      <c r="B48" s="1">
        <v>65</v>
      </c>
      <c r="C48" s="2">
        <v>252</v>
      </c>
      <c r="D48" s="2">
        <v>135</v>
      </c>
      <c r="E48" s="2">
        <v>411</v>
      </c>
      <c r="F48" s="2">
        <v>183</v>
      </c>
      <c r="G48" s="2">
        <v>311</v>
      </c>
      <c r="H48" s="2">
        <v>98</v>
      </c>
      <c r="I48" s="2">
        <v>54</v>
      </c>
      <c r="J48" s="2">
        <v>92</v>
      </c>
      <c r="K48" s="2">
        <v>50</v>
      </c>
      <c r="L48" s="2">
        <v>102</v>
      </c>
      <c r="M48" s="2">
        <v>212</v>
      </c>
      <c r="N48" s="2">
        <v>124</v>
      </c>
      <c r="O48" s="2">
        <v>267</v>
      </c>
      <c r="P48" s="2">
        <v>373</v>
      </c>
      <c r="Q48" s="2">
        <v>76</v>
      </c>
      <c r="R48" s="2">
        <v>240</v>
      </c>
      <c r="S48" s="2">
        <v>90</v>
      </c>
      <c r="T48" s="2" t="s">
        <v>39</v>
      </c>
      <c r="U48" s="2">
        <v>442</v>
      </c>
      <c r="V48" s="2">
        <v>321</v>
      </c>
      <c r="W48" s="2">
        <v>114</v>
      </c>
      <c r="X48" s="2">
        <v>179</v>
      </c>
      <c r="Y48" s="2">
        <v>144</v>
      </c>
      <c r="Z48" s="2">
        <v>83</v>
      </c>
      <c r="AA48" s="2">
        <v>96</v>
      </c>
      <c r="AB48" s="2">
        <v>196</v>
      </c>
      <c r="AC48" s="2">
        <v>69</v>
      </c>
      <c r="AD48" s="2">
        <v>100</v>
      </c>
    </row>
    <row r="49" spans="1:30" x14ac:dyDescent="0.25">
      <c r="A49" s="21" t="s">
        <v>68</v>
      </c>
      <c r="B49" s="1">
        <v>144</v>
      </c>
      <c r="C49" s="2">
        <v>185</v>
      </c>
      <c r="D49" s="2">
        <v>230</v>
      </c>
      <c r="E49" s="2">
        <v>463</v>
      </c>
      <c r="F49" s="2">
        <v>235</v>
      </c>
      <c r="G49" s="2">
        <v>364</v>
      </c>
      <c r="H49" s="2">
        <v>3</v>
      </c>
      <c r="I49" s="2">
        <v>132</v>
      </c>
      <c r="J49" s="2">
        <v>113</v>
      </c>
      <c r="K49" s="2">
        <v>45</v>
      </c>
      <c r="L49" s="2">
        <v>197</v>
      </c>
      <c r="M49" s="2">
        <v>145</v>
      </c>
      <c r="N49" s="2">
        <v>220</v>
      </c>
      <c r="O49" s="2">
        <v>248</v>
      </c>
      <c r="P49" s="2">
        <v>467</v>
      </c>
      <c r="Q49" s="2">
        <v>171</v>
      </c>
      <c r="R49" s="2">
        <v>173</v>
      </c>
      <c r="S49" s="2">
        <v>185</v>
      </c>
      <c r="T49" s="2">
        <v>95</v>
      </c>
      <c r="U49" s="2">
        <v>495</v>
      </c>
      <c r="V49" s="2">
        <v>416</v>
      </c>
      <c r="W49" s="2">
        <v>209</v>
      </c>
      <c r="X49" s="2">
        <v>233</v>
      </c>
      <c r="Y49" s="2">
        <v>88</v>
      </c>
      <c r="Z49" s="2">
        <v>174</v>
      </c>
      <c r="AA49" s="2">
        <v>111</v>
      </c>
      <c r="AB49" s="2">
        <v>291</v>
      </c>
      <c r="AC49" s="2">
        <v>164</v>
      </c>
      <c r="AD49" s="2">
        <v>191</v>
      </c>
    </row>
    <row r="50" spans="1:30" x14ac:dyDescent="0.25">
      <c r="A50" s="21" t="s">
        <v>69</v>
      </c>
      <c r="B50" s="1">
        <v>386</v>
      </c>
      <c r="C50" s="2">
        <v>433</v>
      </c>
      <c r="D50" s="2">
        <v>480</v>
      </c>
      <c r="E50" s="2">
        <v>85</v>
      </c>
      <c r="F50" s="2">
        <v>263</v>
      </c>
      <c r="G50" s="2">
        <v>133</v>
      </c>
      <c r="H50" s="2">
        <v>501</v>
      </c>
      <c r="I50" s="2">
        <v>391</v>
      </c>
      <c r="J50" s="2">
        <v>391</v>
      </c>
      <c r="K50" s="2">
        <v>453</v>
      </c>
      <c r="L50" s="2">
        <v>413</v>
      </c>
      <c r="M50" s="2">
        <v>473</v>
      </c>
      <c r="N50" s="2">
        <v>377</v>
      </c>
      <c r="O50" s="2">
        <v>368</v>
      </c>
      <c r="P50" s="2">
        <v>128</v>
      </c>
      <c r="Q50" s="2">
        <v>425</v>
      </c>
      <c r="R50" s="2">
        <v>445</v>
      </c>
      <c r="S50" s="2">
        <v>411</v>
      </c>
      <c r="T50" s="2">
        <v>437</v>
      </c>
      <c r="U50" s="2">
        <v>13</v>
      </c>
      <c r="V50" s="2">
        <v>180</v>
      </c>
      <c r="W50" s="2">
        <v>388</v>
      </c>
      <c r="X50" s="2">
        <v>271</v>
      </c>
      <c r="Y50" s="2">
        <v>456</v>
      </c>
      <c r="Z50" s="2">
        <v>395</v>
      </c>
      <c r="AA50" s="2">
        <v>387</v>
      </c>
      <c r="AB50" s="2">
        <v>305</v>
      </c>
      <c r="AC50" s="2">
        <v>462</v>
      </c>
      <c r="AD50" s="2">
        <v>409</v>
      </c>
    </row>
    <row r="51" spans="1:30" x14ac:dyDescent="0.25">
      <c r="A51" s="21" t="s">
        <v>70</v>
      </c>
      <c r="B51" s="1">
        <v>82</v>
      </c>
      <c r="C51" s="2">
        <v>179</v>
      </c>
      <c r="D51" s="2">
        <v>232</v>
      </c>
      <c r="E51" s="2">
        <v>329</v>
      </c>
      <c r="F51" s="2">
        <v>96</v>
      </c>
      <c r="G51" s="2">
        <v>226</v>
      </c>
      <c r="H51" s="2">
        <v>145</v>
      </c>
      <c r="I51" s="2">
        <v>82</v>
      </c>
      <c r="J51" s="2">
        <v>42</v>
      </c>
      <c r="K51" s="2">
        <v>103</v>
      </c>
      <c r="L51" s="2">
        <v>153</v>
      </c>
      <c r="M51" s="2">
        <v>167</v>
      </c>
      <c r="N51" s="2">
        <v>157</v>
      </c>
      <c r="O51" s="2">
        <v>131</v>
      </c>
      <c r="P51" s="2">
        <v>367</v>
      </c>
      <c r="Q51" s="2">
        <v>128</v>
      </c>
      <c r="R51" s="2">
        <v>167</v>
      </c>
      <c r="S51" s="2">
        <v>135</v>
      </c>
      <c r="T51" s="2">
        <v>136</v>
      </c>
      <c r="U51" s="2">
        <v>356</v>
      </c>
      <c r="V51" s="2">
        <v>337</v>
      </c>
      <c r="W51" s="2">
        <v>151</v>
      </c>
      <c r="X51" s="2">
        <v>112</v>
      </c>
      <c r="Y51" s="2">
        <v>98</v>
      </c>
      <c r="Z51" s="2">
        <v>106</v>
      </c>
      <c r="AA51" s="2">
        <v>34</v>
      </c>
      <c r="AB51" s="2">
        <v>235</v>
      </c>
      <c r="AC51" s="2">
        <v>171</v>
      </c>
      <c r="AD51" s="2">
        <v>123</v>
      </c>
    </row>
    <row r="52" spans="1:30" x14ac:dyDescent="0.25">
      <c r="A52" s="21" t="s">
        <v>29</v>
      </c>
      <c r="B52" s="1">
        <v>383</v>
      </c>
      <c r="C52" s="2">
        <v>428</v>
      </c>
      <c r="D52" s="2">
        <v>464</v>
      </c>
      <c r="E52" s="2">
        <v>72</v>
      </c>
      <c r="F52" s="2">
        <v>260</v>
      </c>
      <c r="G52" s="2">
        <v>130</v>
      </c>
      <c r="H52" s="2">
        <v>498</v>
      </c>
      <c r="I52" s="2">
        <v>388</v>
      </c>
      <c r="J52" s="2">
        <v>388</v>
      </c>
      <c r="K52" s="2">
        <v>450</v>
      </c>
      <c r="L52" s="2">
        <v>398</v>
      </c>
      <c r="M52" s="2">
        <v>470</v>
      </c>
      <c r="N52" s="2">
        <v>364</v>
      </c>
      <c r="O52" s="2">
        <v>365</v>
      </c>
      <c r="P52" s="2">
        <v>115</v>
      </c>
      <c r="Q52" s="2">
        <v>411</v>
      </c>
      <c r="R52" s="2">
        <v>442</v>
      </c>
      <c r="S52" s="2">
        <v>397</v>
      </c>
      <c r="T52" s="2">
        <v>424</v>
      </c>
      <c r="U52" s="2" t="s">
        <v>39</v>
      </c>
      <c r="V52" s="2">
        <v>167</v>
      </c>
      <c r="W52" s="2">
        <v>374</v>
      </c>
      <c r="X52" s="2">
        <v>268</v>
      </c>
      <c r="Y52" s="2">
        <v>453</v>
      </c>
      <c r="Z52" s="2">
        <v>392</v>
      </c>
      <c r="AA52" s="2">
        <v>384</v>
      </c>
      <c r="AB52" s="2">
        <v>293</v>
      </c>
      <c r="AC52" s="2">
        <v>448</v>
      </c>
      <c r="AD52" s="2">
        <v>403</v>
      </c>
    </row>
    <row r="53" spans="1:30" x14ac:dyDescent="0.25">
      <c r="A53" s="21" t="s">
        <v>71</v>
      </c>
      <c r="B53" s="1">
        <v>60</v>
      </c>
      <c r="C53" s="2">
        <v>276</v>
      </c>
      <c r="D53" s="2">
        <v>109</v>
      </c>
      <c r="E53" s="2">
        <v>312</v>
      </c>
      <c r="F53" s="2">
        <v>158</v>
      </c>
      <c r="G53" s="2">
        <v>287</v>
      </c>
      <c r="H53" s="2">
        <v>207</v>
      </c>
      <c r="I53" s="2">
        <v>71</v>
      </c>
      <c r="J53" s="2">
        <v>101</v>
      </c>
      <c r="K53" s="2">
        <v>154</v>
      </c>
      <c r="L53" s="2">
        <v>36</v>
      </c>
      <c r="M53" s="2">
        <v>236</v>
      </c>
      <c r="N53" s="2">
        <v>18</v>
      </c>
      <c r="O53" s="2">
        <v>270</v>
      </c>
      <c r="P53" s="2">
        <v>268</v>
      </c>
      <c r="Q53" s="2">
        <v>37</v>
      </c>
      <c r="R53" s="2">
        <v>264</v>
      </c>
      <c r="S53" s="2">
        <v>23</v>
      </c>
      <c r="T53" s="2">
        <v>121</v>
      </c>
      <c r="U53" s="2">
        <v>382</v>
      </c>
      <c r="V53" s="2">
        <v>216</v>
      </c>
      <c r="W53" s="2">
        <v>13</v>
      </c>
      <c r="X53" s="2">
        <v>141</v>
      </c>
      <c r="Y53" s="2">
        <v>168</v>
      </c>
      <c r="Z53" s="2">
        <v>38</v>
      </c>
      <c r="AA53" s="2">
        <v>100</v>
      </c>
      <c r="AB53" s="2">
        <v>91</v>
      </c>
      <c r="AC53" s="2">
        <v>88</v>
      </c>
      <c r="AD53" s="2">
        <v>21</v>
      </c>
    </row>
    <row r="54" spans="1:30" x14ac:dyDescent="0.25">
      <c r="A54" s="21" t="s">
        <v>30</v>
      </c>
      <c r="B54" s="1">
        <v>277</v>
      </c>
      <c r="C54" s="2">
        <v>442</v>
      </c>
      <c r="D54" s="2">
        <v>300</v>
      </c>
      <c r="E54" s="2">
        <v>96</v>
      </c>
      <c r="F54" s="2">
        <v>241</v>
      </c>
      <c r="G54" s="2">
        <v>198</v>
      </c>
      <c r="H54" s="2">
        <v>419</v>
      </c>
      <c r="I54" s="2">
        <v>288</v>
      </c>
      <c r="J54" s="2">
        <v>318</v>
      </c>
      <c r="K54" s="2">
        <v>371</v>
      </c>
      <c r="L54" s="2">
        <v>232</v>
      </c>
      <c r="M54" s="2">
        <v>452</v>
      </c>
      <c r="N54" s="2">
        <v>198</v>
      </c>
      <c r="O54" s="2">
        <v>378</v>
      </c>
      <c r="P54" s="2">
        <v>52</v>
      </c>
      <c r="Q54" s="2">
        <v>245</v>
      </c>
      <c r="R54" s="2">
        <v>454</v>
      </c>
      <c r="S54" s="2">
        <v>231</v>
      </c>
      <c r="T54" s="2">
        <v>321</v>
      </c>
      <c r="U54" s="2">
        <v>167</v>
      </c>
      <c r="V54" s="2" t="s">
        <v>39</v>
      </c>
      <c r="W54" s="2">
        <v>208</v>
      </c>
      <c r="X54" s="2">
        <v>255</v>
      </c>
      <c r="Y54" s="2">
        <v>385</v>
      </c>
      <c r="Z54" s="2">
        <v>254</v>
      </c>
      <c r="AA54" s="2">
        <v>317</v>
      </c>
      <c r="AB54" s="2">
        <v>125</v>
      </c>
      <c r="AC54" s="2">
        <v>282</v>
      </c>
      <c r="AD54" s="2">
        <v>238</v>
      </c>
    </row>
    <row r="55" spans="1:30" x14ac:dyDescent="0.25">
      <c r="A55" s="21" t="s">
        <v>31</v>
      </c>
      <c r="B55" s="1">
        <v>69</v>
      </c>
      <c r="C55" s="2">
        <v>285</v>
      </c>
      <c r="D55" s="2">
        <v>95</v>
      </c>
      <c r="E55" s="2">
        <v>304</v>
      </c>
      <c r="F55" s="2">
        <v>160</v>
      </c>
      <c r="G55" s="2">
        <v>290</v>
      </c>
      <c r="H55" s="2">
        <v>212</v>
      </c>
      <c r="I55" s="2">
        <v>81</v>
      </c>
      <c r="J55" s="2">
        <v>110</v>
      </c>
      <c r="K55" s="2">
        <v>164</v>
      </c>
      <c r="L55" s="2">
        <v>23</v>
      </c>
      <c r="M55" s="2">
        <v>245</v>
      </c>
      <c r="N55" s="2">
        <v>14</v>
      </c>
      <c r="O55" s="2">
        <v>279</v>
      </c>
      <c r="P55" s="2">
        <v>259</v>
      </c>
      <c r="Q55" s="2">
        <v>38</v>
      </c>
      <c r="R55" s="2">
        <v>273</v>
      </c>
      <c r="S55" s="2">
        <v>23</v>
      </c>
      <c r="T55" s="2">
        <v>114</v>
      </c>
      <c r="U55" s="2">
        <v>374</v>
      </c>
      <c r="V55" s="2">
        <v>208</v>
      </c>
      <c r="W55" s="2" t="s">
        <v>39</v>
      </c>
      <c r="X55" s="2">
        <v>144</v>
      </c>
      <c r="Y55" s="2">
        <v>177</v>
      </c>
      <c r="Z55" s="2">
        <v>47</v>
      </c>
      <c r="AA55" s="2">
        <v>110</v>
      </c>
      <c r="AB55" s="2">
        <v>83</v>
      </c>
      <c r="AC55" s="2">
        <v>74</v>
      </c>
      <c r="AD55" s="2">
        <v>30</v>
      </c>
    </row>
    <row r="56" spans="1:30" x14ac:dyDescent="0.25">
      <c r="A56" s="21" t="s">
        <v>72</v>
      </c>
      <c r="B56" s="1">
        <v>140</v>
      </c>
      <c r="C56" s="2">
        <v>236</v>
      </c>
      <c r="D56" s="2">
        <v>242</v>
      </c>
      <c r="E56" s="2">
        <v>211</v>
      </c>
      <c r="F56" s="2">
        <v>35</v>
      </c>
      <c r="G56" s="2">
        <v>156</v>
      </c>
      <c r="H56" s="2">
        <v>254</v>
      </c>
      <c r="I56" s="2">
        <v>144</v>
      </c>
      <c r="J56" s="2">
        <v>144</v>
      </c>
      <c r="K56" s="2">
        <v>207</v>
      </c>
      <c r="L56" s="2">
        <v>169</v>
      </c>
      <c r="M56" s="2">
        <v>276</v>
      </c>
      <c r="N56" s="2">
        <v>132</v>
      </c>
      <c r="O56" s="2">
        <v>172</v>
      </c>
      <c r="P56" s="2">
        <v>230</v>
      </c>
      <c r="Q56" s="2">
        <v>174</v>
      </c>
      <c r="R56" s="2">
        <v>247</v>
      </c>
      <c r="S56" s="2">
        <v>167</v>
      </c>
      <c r="T56" s="2">
        <v>197</v>
      </c>
      <c r="U56" s="2">
        <v>250</v>
      </c>
      <c r="V56" s="2">
        <v>222</v>
      </c>
      <c r="W56" s="2">
        <v>146</v>
      </c>
      <c r="X56" s="2">
        <v>19</v>
      </c>
      <c r="Y56" s="2">
        <v>209</v>
      </c>
      <c r="Z56" s="2">
        <v>148</v>
      </c>
      <c r="AA56" s="2">
        <v>141</v>
      </c>
      <c r="AB56" s="2">
        <v>117</v>
      </c>
      <c r="AC56" s="2">
        <v>219</v>
      </c>
      <c r="AD56" s="2">
        <v>163</v>
      </c>
    </row>
    <row r="57" spans="1:30" x14ac:dyDescent="0.25">
      <c r="A57" s="21" t="s">
        <v>73</v>
      </c>
      <c r="B57" s="1">
        <v>116</v>
      </c>
      <c r="C57" s="2">
        <v>332</v>
      </c>
      <c r="D57" s="2">
        <v>48</v>
      </c>
      <c r="E57" s="2">
        <v>347</v>
      </c>
      <c r="F57" s="2">
        <v>207</v>
      </c>
      <c r="G57" s="2">
        <v>337</v>
      </c>
      <c r="H57" s="2">
        <v>259</v>
      </c>
      <c r="I57" s="2">
        <v>128</v>
      </c>
      <c r="J57" s="2">
        <v>157</v>
      </c>
      <c r="K57" s="2">
        <v>210</v>
      </c>
      <c r="L57" s="2">
        <v>71</v>
      </c>
      <c r="M57" s="2">
        <v>292</v>
      </c>
      <c r="N57" s="2">
        <v>61</v>
      </c>
      <c r="O57" s="2">
        <v>327</v>
      </c>
      <c r="P57" s="2">
        <v>303</v>
      </c>
      <c r="Q57" s="2">
        <v>85</v>
      </c>
      <c r="R57" s="2">
        <v>320</v>
      </c>
      <c r="S57" s="2">
        <v>71</v>
      </c>
      <c r="T57" s="2">
        <v>161</v>
      </c>
      <c r="U57" s="2">
        <v>417</v>
      </c>
      <c r="V57" s="2">
        <v>251</v>
      </c>
      <c r="W57" s="2">
        <v>47</v>
      </c>
      <c r="X57" s="2">
        <v>191</v>
      </c>
      <c r="Y57" s="2">
        <v>224</v>
      </c>
      <c r="Z57" s="2">
        <v>94</v>
      </c>
      <c r="AA57" s="2">
        <v>157</v>
      </c>
      <c r="AB57" s="2">
        <v>126</v>
      </c>
      <c r="AC57" s="2">
        <v>107</v>
      </c>
      <c r="AD57" s="2">
        <v>77</v>
      </c>
    </row>
    <row r="58" spans="1:30" x14ac:dyDescent="0.25">
      <c r="A58" s="21" t="s">
        <v>32</v>
      </c>
      <c r="B58" s="1">
        <v>121</v>
      </c>
      <c r="C58" s="2">
        <v>216</v>
      </c>
      <c r="D58" s="2">
        <v>239</v>
      </c>
      <c r="E58" s="2">
        <v>230</v>
      </c>
      <c r="F58" s="2">
        <v>16</v>
      </c>
      <c r="G58" s="2">
        <v>146</v>
      </c>
      <c r="H58" s="2">
        <v>235</v>
      </c>
      <c r="I58" s="2">
        <v>126</v>
      </c>
      <c r="J58" s="2">
        <v>126</v>
      </c>
      <c r="K58" s="2">
        <v>188</v>
      </c>
      <c r="L58" s="2">
        <v>166</v>
      </c>
      <c r="M58" s="2">
        <v>257</v>
      </c>
      <c r="N58" s="2">
        <v>129</v>
      </c>
      <c r="O58" s="2">
        <v>153</v>
      </c>
      <c r="P58" s="2">
        <v>255</v>
      </c>
      <c r="Q58" s="2">
        <v>156</v>
      </c>
      <c r="R58" s="2">
        <v>228</v>
      </c>
      <c r="S58" s="2">
        <v>159</v>
      </c>
      <c r="T58" s="2">
        <v>178</v>
      </c>
      <c r="U58" s="2">
        <v>268</v>
      </c>
      <c r="V58" s="2">
        <v>225</v>
      </c>
      <c r="W58" s="2">
        <v>144</v>
      </c>
      <c r="X58" s="2" t="s">
        <v>39</v>
      </c>
      <c r="Y58" s="2">
        <v>190</v>
      </c>
      <c r="Z58" s="2">
        <v>129</v>
      </c>
      <c r="AA58" s="2">
        <v>122</v>
      </c>
      <c r="AB58" s="2">
        <v>114</v>
      </c>
      <c r="AC58" s="2">
        <v>204</v>
      </c>
      <c r="AD58" s="2">
        <v>144</v>
      </c>
    </row>
    <row r="59" spans="1:30" x14ac:dyDescent="0.25">
      <c r="A59" s="21" t="s">
        <v>74</v>
      </c>
      <c r="B59" s="1">
        <v>120</v>
      </c>
      <c r="C59" s="2">
        <v>181</v>
      </c>
      <c r="D59" s="2">
        <v>206</v>
      </c>
      <c r="E59" s="2">
        <v>439</v>
      </c>
      <c r="F59" s="2">
        <v>211</v>
      </c>
      <c r="G59" s="2">
        <v>341</v>
      </c>
      <c r="H59" s="2">
        <v>27</v>
      </c>
      <c r="I59" s="2">
        <v>108</v>
      </c>
      <c r="J59" s="2">
        <v>89</v>
      </c>
      <c r="K59" s="2">
        <v>21</v>
      </c>
      <c r="L59" s="2">
        <v>173</v>
      </c>
      <c r="M59" s="2">
        <v>141</v>
      </c>
      <c r="N59" s="2">
        <v>193</v>
      </c>
      <c r="O59" s="2">
        <v>244</v>
      </c>
      <c r="P59" s="2">
        <v>444</v>
      </c>
      <c r="Q59" s="2">
        <v>147</v>
      </c>
      <c r="R59" s="2">
        <v>169</v>
      </c>
      <c r="S59" s="2">
        <v>162</v>
      </c>
      <c r="T59" s="2">
        <v>71</v>
      </c>
      <c r="U59" s="2">
        <v>471</v>
      </c>
      <c r="V59" s="2">
        <v>392</v>
      </c>
      <c r="W59" s="2">
        <v>185</v>
      </c>
      <c r="X59" s="2">
        <v>209</v>
      </c>
      <c r="Y59" s="2">
        <v>73</v>
      </c>
      <c r="Z59" s="2">
        <v>150</v>
      </c>
      <c r="AA59" s="2">
        <v>87</v>
      </c>
      <c r="AB59" s="2">
        <v>267</v>
      </c>
      <c r="AC59" s="2">
        <v>141</v>
      </c>
      <c r="AD59" s="2">
        <v>159</v>
      </c>
    </row>
    <row r="60" spans="1:30" x14ac:dyDescent="0.25">
      <c r="A60" s="21" t="s">
        <v>33</v>
      </c>
      <c r="B60" s="1">
        <v>111</v>
      </c>
      <c r="C60" s="2">
        <v>108</v>
      </c>
      <c r="D60" s="2">
        <v>266</v>
      </c>
      <c r="E60" s="2">
        <v>421</v>
      </c>
      <c r="F60" s="2">
        <v>192</v>
      </c>
      <c r="G60" s="2">
        <v>322</v>
      </c>
      <c r="H60" s="2">
        <v>85</v>
      </c>
      <c r="I60" s="2">
        <v>111</v>
      </c>
      <c r="J60" s="2">
        <v>71</v>
      </c>
      <c r="K60" s="2">
        <v>94</v>
      </c>
      <c r="L60" s="2">
        <v>182</v>
      </c>
      <c r="M60" s="2">
        <v>68</v>
      </c>
      <c r="N60" s="2">
        <v>186</v>
      </c>
      <c r="O60" s="2">
        <v>171</v>
      </c>
      <c r="P60" s="2">
        <v>437</v>
      </c>
      <c r="Q60" s="2">
        <v>157</v>
      </c>
      <c r="R60" s="2">
        <v>96</v>
      </c>
      <c r="S60" s="2">
        <v>161</v>
      </c>
      <c r="T60" s="2">
        <v>144</v>
      </c>
      <c r="U60" s="2">
        <v>453</v>
      </c>
      <c r="V60" s="2">
        <v>385</v>
      </c>
      <c r="W60" s="2">
        <v>177</v>
      </c>
      <c r="X60" s="2">
        <v>190</v>
      </c>
      <c r="Y60" s="2" t="s">
        <v>39</v>
      </c>
      <c r="Z60" s="2">
        <v>132</v>
      </c>
      <c r="AA60" s="2">
        <v>68</v>
      </c>
      <c r="AB60" s="2">
        <v>260</v>
      </c>
      <c r="AC60" s="2">
        <v>201</v>
      </c>
      <c r="AD60" s="2">
        <v>148</v>
      </c>
    </row>
    <row r="61" spans="1:30" x14ac:dyDescent="0.25">
      <c r="A61" s="21" t="s">
        <v>75</v>
      </c>
      <c r="B61" s="1">
        <v>98</v>
      </c>
      <c r="C61" s="2">
        <v>314</v>
      </c>
      <c r="D61" s="2">
        <v>66</v>
      </c>
      <c r="E61" s="2">
        <v>329</v>
      </c>
      <c r="F61" s="2">
        <v>189</v>
      </c>
      <c r="G61" s="2">
        <v>319</v>
      </c>
      <c r="H61" s="2">
        <v>240</v>
      </c>
      <c r="I61" s="2">
        <v>109</v>
      </c>
      <c r="J61" s="2">
        <v>139</v>
      </c>
      <c r="K61" s="2">
        <v>192</v>
      </c>
      <c r="L61" s="2">
        <v>53</v>
      </c>
      <c r="M61" s="2">
        <v>274</v>
      </c>
      <c r="N61" s="2">
        <v>43</v>
      </c>
      <c r="O61" s="2">
        <v>308</v>
      </c>
      <c r="P61" s="2">
        <v>285</v>
      </c>
      <c r="Q61" s="2">
        <v>67</v>
      </c>
      <c r="R61" s="2">
        <v>302</v>
      </c>
      <c r="S61" s="2">
        <v>52</v>
      </c>
      <c r="T61" s="2">
        <v>143</v>
      </c>
      <c r="U61" s="2">
        <v>399</v>
      </c>
      <c r="V61" s="2">
        <v>233</v>
      </c>
      <c r="W61" s="2">
        <v>29</v>
      </c>
      <c r="X61" s="2">
        <v>173</v>
      </c>
      <c r="Y61" s="2">
        <v>206</v>
      </c>
      <c r="Z61" s="2">
        <v>76</v>
      </c>
      <c r="AA61" s="2">
        <v>138</v>
      </c>
      <c r="AB61" s="2">
        <v>108</v>
      </c>
      <c r="AC61" s="2">
        <v>103</v>
      </c>
      <c r="AD61" s="2">
        <v>59</v>
      </c>
    </row>
    <row r="62" spans="1:30" x14ac:dyDescent="0.25">
      <c r="A62" s="21" t="s">
        <v>34</v>
      </c>
      <c r="B62" s="1">
        <v>24</v>
      </c>
      <c r="C62" s="2">
        <v>240</v>
      </c>
      <c r="D62" s="2">
        <v>136</v>
      </c>
      <c r="E62" s="2">
        <v>350</v>
      </c>
      <c r="F62" s="2">
        <v>131</v>
      </c>
      <c r="G62" s="2">
        <v>261</v>
      </c>
      <c r="H62" s="2">
        <v>177</v>
      </c>
      <c r="I62" s="2">
        <v>35</v>
      </c>
      <c r="J62" s="2">
        <v>64</v>
      </c>
      <c r="K62" s="2">
        <v>118</v>
      </c>
      <c r="L62" s="2">
        <v>50</v>
      </c>
      <c r="M62" s="2">
        <v>199</v>
      </c>
      <c r="N62" s="2">
        <v>56</v>
      </c>
      <c r="O62" s="2">
        <v>234</v>
      </c>
      <c r="P62" s="2">
        <v>306</v>
      </c>
      <c r="Q62" s="2">
        <v>26</v>
      </c>
      <c r="R62" s="2">
        <v>227</v>
      </c>
      <c r="S62" s="2">
        <v>30</v>
      </c>
      <c r="T62" s="2">
        <v>83</v>
      </c>
      <c r="U62" s="2">
        <v>392</v>
      </c>
      <c r="V62" s="2">
        <v>254</v>
      </c>
      <c r="W62" s="2">
        <v>47</v>
      </c>
      <c r="X62" s="2">
        <v>129</v>
      </c>
      <c r="Y62" s="2">
        <v>132</v>
      </c>
      <c r="Z62" s="2" t="s">
        <v>39</v>
      </c>
      <c r="AA62" s="2">
        <v>64</v>
      </c>
      <c r="AB62" s="2">
        <v>129</v>
      </c>
      <c r="AC62" s="2">
        <v>74</v>
      </c>
      <c r="AD62" s="2">
        <v>17</v>
      </c>
    </row>
    <row r="63" spans="1:30" x14ac:dyDescent="0.25">
      <c r="A63" s="21" t="s">
        <v>76</v>
      </c>
      <c r="B63" s="1">
        <v>141</v>
      </c>
      <c r="C63" s="2">
        <v>342</v>
      </c>
      <c r="D63" s="2">
        <v>17</v>
      </c>
      <c r="E63" s="2">
        <v>384</v>
      </c>
      <c r="F63" s="2">
        <v>238</v>
      </c>
      <c r="G63" s="2">
        <v>368</v>
      </c>
      <c r="H63" s="2">
        <v>216</v>
      </c>
      <c r="I63" s="2">
        <v>134</v>
      </c>
      <c r="J63" s="2">
        <v>168</v>
      </c>
      <c r="K63" s="2">
        <v>168</v>
      </c>
      <c r="L63" s="2">
        <v>63</v>
      </c>
      <c r="M63" s="2">
        <v>306</v>
      </c>
      <c r="N63" s="2">
        <v>92</v>
      </c>
      <c r="O63" s="2">
        <v>351</v>
      </c>
      <c r="P63" s="2">
        <v>339</v>
      </c>
      <c r="Q63" s="2">
        <v>88</v>
      </c>
      <c r="R63" s="2">
        <v>334</v>
      </c>
      <c r="S63" s="2">
        <v>90</v>
      </c>
      <c r="T63" s="2">
        <v>118</v>
      </c>
      <c r="U63" s="2">
        <v>454</v>
      </c>
      <c r="V63" s="2">
        <v>288</v>
      </c>
      <c r="W63" s="2">
        <v>79</v>
      </c>
      <c r="X63" s="2">
        <v>222</v>
      </c>
      <c r="Y63" s="2">
        <v>239</v>
      </c>
      <c r="Z63" s="2">
        <v>119</v>
      </c>
      <c r="AA63" s="2">
        <v>172</v>
      </c>
      <c r="AB63" s="2">
        <v>163</v>
      </c>
      <c r="AC63" s="2">
        <v>49</v>
      </c>
      <c r="AD63" s="2">
        <v>101</v>
      </c>
    </row>
    <row r="64" spans="1:30" x14ac:dyDescent="0.25">
      <c r="A64" s="21" t="s">
        <v>77</v>
      </c>
      <c r="B64" s="1">
        <v>50</v>
      </c>
      <c r="C64" s="2">
        <v>267</v>
      </c>
      <c r="D64" s="2">
        <v>119</v>
      </c>
      <c r="E64" s="2">
        <v>354</v>
      </c>
      <c r="F64" s="2">
        <v>164</v>
      </c>
      <c r="G64" s="2">
        <v>293</v>
      </c>
      <c r="H64" s="2">
        <v>161</v>
      </c>
      <c r="I64" s="2">
        <v>48</v>
      </c>
      <c r="J64" s="2">
        <v>88</v>
      </c>
      <c r="K64" s="2">
        <v>113</v>
      </c>
      <c r="L64" s="2">
        <v>39</v>
      </c>
      <c r="M64" s="2">
        <v>227</v>
      </c>
      <c r="N64" s="2">
        <v>61</v>
      </c>
      <c r="O64" s="2">
        <v>261</v>
      </c>
      <c r="P64" s="2">
        <v>310</v>
      </c>
      <c r="Q64" s="2">
        <v>13</v>
      </c>
      <c r="R64" s="2">
        <v>255</v>
      </c>
      <c r="S64" s="2">
        <v>27</v>
      </c>
      <c r="T64" s="2">
        <v>63</v>
      </c>
      <c r="U64" s="2">
        <v>424</v>
      </c>
      <c r="V64" s="2">
        <v>258</v>
      </c>
      <c r="W64" s="2">
        <v>51</v>
      </c>
      <c r="X64" s="2">
        <v>162</v>
      </c>
      <c r="Y64" s="2">
        <v>159</v>
      </c>
      <c r="Z64" s="2">
        <v>32</v>
      </c>
      <c r="AA64" s="2">
        <v>92</v>
      </c>
      <c r="AB64" s="2">
        <v>133</v>
      </c>
      <c r="AC64" s="2">
        <v>54</v>
      </c>
      <c r="AD64" s="2">
        <v>46</v>
      </c>
    </row>
    <row r="65" spans="1:30" x14ac:dyDescent="0.25">
      <c r="A65" s="21" t="s">
        <v>78</v>
      </c>
      <c r="B65" s="1">
        <v>36</v>
      </c>
      <c r="C65" s="2">
        <v>252</v>
      </c>
      <c r="D65" s="2">
        <v>132</v>
      </c>
      <c r="E65" s="2">
        <v>347</v>
      </c>
      <c r="F65" s="2">
        <v>130</v>
      </c>
      <c r="G65" s="2">
        <v>260</v>
      </c>
      <c r="H65" s="2">
        <v>183</v>
      </c>
      <c r="I65" s="2">
        <v>47</v>
      </c>
      <c r="J65" s="2">
        <v>77</v>
      </c>
      <c r="K65" s="2">
        <v>130</v>
      </c>
      <c r="L65" s="2">
        <v>56</v>
      </c>
      <c r="M65" s="2">
        <v>212</v>
      </c>
      <c r="N65" s="2">
        <v>49</v>
      </c>
      <c r="O65" s="2">
        <v>246</v>
      </c>
      <c r="P65" s="2">
        <v>296</v>
      </c>
      <c r="Q65" s="2">
        <v>40</v>
      </c>
      <c r="R65" s="2">
        <v>240</v>
      </c>
      <c r="S65" s="2">
        <v>30</v>
      </c>
      <c r="T65" s="2">
        <v>97</v>
      </c>
      <c r="U65" s="2">
        <v>389</v>
      </c>
      <c r="V65" s="2">
        <v>244</v>
      </c>
      <c r="W65" s="2">
        <v>42</v>
      </c>
      <c r="X65" s="2">
        <v>128</v>
      </c>
      <c r="Y65" s="2">
        <v>145</v>
      </c>
      <c r="Z65" s="2">
        <v>14</v>
      </c>
      <c r="AA65" s="2">
        <v>77</v>
      </c>
      <c r="AB65" s="2">
        <v>120</v>
      </c>
      <c r="AC65" s="2">
        <v>88</v>
      </c>
      <c r="AD65" s="2">
        <v>13</v>
      </c>
    </row>
    <row r="66" spans="1:30" x14ac:dyDescent="0.25">
      <c r="A66" s="21" t="s">
        <v>35</v>
      </c>
      <c r="B66" s="1">
        <v>43</v>
      </c>
      <c r="C66" s="2">
        <v>176</v>
      </c>
      <c r="D66" s="2">
        <v>199</v>
      </c>
      <c r="E66" s="2">
        <v>352</v>
      </c>
      <c r="F66" s="2">
        <v>124</v>
      </c>
      <c r="G66" s="2">
        <v>253</v>
      </c>
      <c r="H66" s="2">
        <v>113</v>
      </c>
      <c r="I66" s="2">
        <v>44</v>
      </c>
      <c r="J66" s="2">
        <v>4</v>
      </c>
      <c r="K66" s="2">
        <v>65</v>
      </c>
      <c r="L66" s="2">
        <v>115</v>
      </c>
      <c r="M66" s="2">
        <v>136</v>
      </c>
      <c r="N66" s="2">
        <v>119</v>
      </c>
      <c r="O66" s="2">
        <v>170</v>
      </c>
      <c r="P66" s="2">
        <v>369</v>
      </c>
      <c r="Q66" s="2">
        <v>90</v>
      </c>
      <c r="R66" s="2">
        <v>164</v>
      </c>
      <c r="S66" s="2">
        <v>94</v>
      </c>
      <c r="T66" s="2">
        <v>91</v>
      </c>
      <c r="U66" s="2">
        <v>384</v>
      </c>
      <c r="V66" s="2">
        <v>317</v>
      </c>
      <c r="W66" s="2">
        <v>110</v>
      </c>
      <c r="X66" s="2">
        <v>122</v>
      </c>
      <c r="Y66" s="2">
        <v>68</v>
      </c>
      <c r="Z66" s="2">
        <v>64</v>
      </c>
      <c r="AA66" s="2" t="s">
        <v>39</v>
      </c>
      <c r="AB66" s="2">
        <v>192</v>
      </c>
      <c r="AC66" s="2">
        <v>134</v>
      </c>
      <c r="AD66" s="2">
        <v>80</v>
      </c>
    </row>
    <row r="67" spans="1:30" x14ac:dyDescent="0.25">
      <c r="A67" s="21" t="s">
        <v>36</v>
      </c>
      <c r="B67" s="1">
        <v>152</v>
      </c>
      <c r="C67" s="2">
        <v>331</v>
      </c>
      <c r="D67" s="2">
        <v>175</v>
      </c>
      <c r="E67" s="2">
        <v>221</v>
      </c>
      <c r="F67" s="2">
        <v>131</v>
      </c>
      <c r="G67" s="2">
        <v>260</v>
      </c>
      <c r="H67" s="2">
        <v>294</v>
      </c>
      <c r="I67" s="2">
        <v>163</v>
      </c>
      <c r="J67" s="2">
        <v>193</v>
      </c>
      <c r="K67" s="2">
        <v>245</v>
      </c>
      <c r="L67" s="2">
        <v>107</v>
      </c>
      <c r="M67" s="2">
        <v>327</v>
      </c>
      <c r="N67" s="2">
        <v>73</v>
      </c>
      <c r="O67" s="2">
        <v>268</v>
      </c>
      <c r="P67" s="2">
        <v>177</v>
      </c>
      <c r="Q67" s="2">
        <v>120</v>
      </c>
      <c r="R67" s="2">
        <v>343</v>
      </c>
      <c r="S67" s="2">
        <v>106</v>
      </c>
      <c r="T67" s="2">
        <v>196</v>
      </c>
      <c r="U67" s="2">
        <v>293</v>
      </c>
      <c r="V67" s="2">
        <v>125</v>
      </c>
      <c r="W67" s="2">
        <v>83</v>
      </c>
      <c r="X67" s="2">
        <v>114</v>
      </c>
      <c r="Y67" s="2">
        <v>260</v>
      </c>
      <c r="Z67" s="2">
        <v>129</v>
      </c>
      <c r="AA67" s="2">
        <v>192</v>
      </c>
      <c r="AB67" s="2" t="s">
        <v>39</v>
      </c>
      <c r="AC67" s="2">
        <v>157</v>
      </c>
      <c r="AD67" s="2">
        <v>113</v>
      </c>
    </row>
    <row r="68" spans="1:30" x14ac:dyDescent="0.25">
      <c r="A68" s="21" t="s">
        <v>37</v>
      </c>
      <c r="B68" s="1">
        <v>92</v>
      </c>
      <c r="C68" s="2">
        <v>309</v>
      </c>
      <c r="D68" s="2">
        <v>66</v>
      </c>
      <c r="E68" s="2">
        <v>378</v>
      </c>
      <c r="F68" s="2">
        <v>206</v>
      </c>
      <c r="G68" s="2">
        <v>336</v>
      </c>
      <c r="H68" s="2">
        <v>167</v>
      </c>
      <c r="I68" s="2">
        <v>90</v>
      </c>
      <c r="J68" s="2">
        <v>130</v>
      </c>
      <c r="K68" s="2">
        <v>119</v>
      </c>
      <c r="L68" s="2">
        <v>52</v>
      </c>
      <c r="M68" s="2">
        <v>269</v>
      </c>
      <c r="N68" s="2">
        <v>86</v>
      </c>
      <c r="O68" s="2">
        <v>303</v>
      </c>
      <c r="P68" s="2">
        <v>333</v>
      </c>
      <c r="Q68" s="2">
        <v>67</v>
      </c>
      <c r="R68" s="2">
        <v>297</v>
      </c>
      <c r="S68" s="2">
        <v>78</v>
      </c>
      <c r="T68" s="2">
        <v>69</v>
      </c>
      <c r="U68" s="2">
        <v>448</v>
      </c>
      <c r="V68" s="2">
        <v>282</v>
      </c>
      <c r="W68" s="2">
        <v>74</v>
      </c>
      <c r="X68" s="2">
        <v>204</v>
      </c>
      <c r="Y68" s="2">
        <v>201</v>
      </c>
      <c r="Z68" s="2">
        <v>74</v>
      </c>
      <c r="AA68" s="2">
        <v>134</v>
      </c>
      <c r="AB68" s="2">
        <v>157</v>
      </c>
      <c r="AC68" s="2" t="s">
        <v>39</v>
      </c>
      <c r="AD68" s="2">
        <v>92</v>
      </c>
    </row>
    <row r="69" spans="1:30" x14ac:dyDescent="0.25">
      <c r="A69" s="21" t="s">
        <v>79</v>
      </c>
      <c r="B69" s="1">
        <v>60</v>
      </c>
      <c r="C69" s="2">
        <v>259</v>
      </c>
      <c r="D69" s="2">
        <v>142</v>
      </c>
      <c r="E69" s="2">
        <v>409</v>
      </c>
      <c r="F69" s="2">
        <v>176</v>
      </c>
      <c r="G69" s="2">
        <v>305</v>
      </c>
      <c r="H69" s="2">
        <v>105</v>
      </c>
      <c r="I69" s="2">
        <v>48</v>
      </c>
      <c r="J69" s="2">
        <v>87</v>
      </c>
      <c r="K69" s="2">
        <v>57</v>
      </c>
      <c r="L69" s="2">
        <v>109</v>
      </c>
      <c r="M69" s="2">
        <v>219</v>
      </c>
      <c r="N69" s="2">
        <v>131</v>
      </c>
      <c r="O69" s="2">
        <v>260</v>
      </c>
      <c r="P69" s="2">
        <v>380</v>
      </c>
      <c r="Q69" s="2">
        <v>83</v>
      </c>
      <c r="R69" s="2">
        <v>254</v>
      </c>
      <c r="S69" s="2">
        <v>97</v>
      </c>
      <c r="T69" s="2">
        <v>7</v>
      </c>
      <c r="U69" s="2">
        <v>436</v>
      </c>
      <c r="V69" s="2">
        <v>328</v>
      </c>
      <c r="W69" s="2">
        <v>121</v>
      </c>
      <c r="X69" s="2">
        <v>174</v>
      </c>
      <c r="Y69" s="2">
        <v>151</v>
      </c>
      <c r="Z69" s="2">
        <v>83</v>
      </c>
      <c r="AA69" s="2">
        <v>91</v>
      </c>
      <c r="AB69" s="2">
        <v>203</v>
      </c>
      <c r="AC69" s="2">
        <v>76</v>
      </c>
      <c r="AD69" s="2">
        <v>98</v>
      </c>
    </row>
    <row r="70" spans="1:30" x14ac:dyDescent="0.25">
      <c r="A70" s="21" t="s">
        <v>80</v>
      </c>
      <c r="B70" s="1">
        <v>343</v>
      </c>
      <c r="C70" s="2">
        <v>482</v>
      </c>
      <c r="D70" s="2">
        <v>366</v>
      </c>
      <c r="E70" s="2">
        <v>35</v>
      </c>
      <c r="F70" s="2">
        <v>282</v>
      </c>
      <c r="G70" s="2">
        <v>199</v>
      </c>
      <c r="H70" s="2">
        <v>486</v>
      </c>
      <c r="I70" s="2">
        <v>354</v>
      </c>
      <c r="J70" s="2">
        <v>384</v>
      </c>
      <c r="K70" s="2">
        <v>436</v>
      </c>
      <c r="L70" s="2">
        <v>298</v>
      </c>
      <c r="M70" s="2">
        <v>519</v>
      </c>
      <c r="N70" s="2">
        <v>264</v>
      </c>
      <c r="O70" s="2">
        <v>419</v>
      </c>
      <c r="P70" s="2">
        <v>14</v>
      </c>
      <c r="Q70" s="2">
        <v>311</v>
      </c>
      <c r="R70" s="2">
        <v>494</v>
      </c>
      <c r="S70" s="2">
        <v>297</v>
      </c>
      <c r="T70" s="2">
        <v>386</v>
      </c>
      <c r="U70" s="2">
        <v>107</v>
      </c>
      <c r="V70" s="2">
        <v>66</v>
      </c>
      <c r="W70" s="2">
        <v>274</v>
      </c>
      <c r="X70" s="2">
        <v>265</v>
      </c>
      <c r="Y70" s="2">
        <v>451</v>
      </c>
      <c r="Z70" s="2">
        <v>320</v>
      </c>
      <c r="AA70" s="2">
        <v>383</v>
      </c>
      <c r="AB70" s="2">
        <v>191</v>
      </c>
      <c r="AC70" s="2">
        <v>348</v>
      </c>
      <c r="AD70" s="2">
        <v>303</v>
      </c>
    </row>
    <row r="71" spans="1:30" x14ac:dyDescent="0.25">
      <c r="A71" s="21" t="s">
        <v>81</v>
      </c>
      <c r="B71" s="1">
        <v>367</v>
      </c>
      <c r="C71" s="2">
        <v>413</v>
      </c>
      <c r="D71" s="2">
        <v>484</v>
      </c>
      <c r="E71" s="2">
        <v>89</v>
      </c>
      <c r="F71" s="2">
        <v>244</v>
      </c>
      <c r="G71" s="2">
        <v>114</v>
      </c>
      <c r="H71" s="2">
        <v>481</v>
      </c>
      <c r="I71" s="2">
        <v>371</v>
      </c>
      <c r="J71" s="2">
        <v>371</v>
      </c>
      <c r="K71" s="2">
        <v>433</v>
      </c>
      <c r="L71" s="2">
        <v>402</v>
      </c>
      <c r="M71" s="2">
        <v>454</v>
      </c>
      <c r="N71" s="2">
        <v>365</v>
      </c>
      <c r="O71" s="2">
        <v>349</v>
      </c>
      <c r="P71" s="2">
        <v>132</v>
      </c>
      <c r="Q71" s="2">
        <v>402</v>
      </c>
      <c r="R71" s="2">
        <v>425</v>
      </c>
      <c r="S71" s="2">
        <v>403</v>
      </c>
      <c r="T71" s="2">
        <v>424</v>
      </c>
      <c r="U71" s="2">
        <v>17</v>
      </c>
      <c r="V71" s="2">
        <v>185</v>
      </c>
      <c r="W71" s="2">
        <v>377</v>
      </c>
      <c r="X71" s="2">
        <v>252</v>
      </c>
      <c r="Y71" s="2">
        <v>436</v>
      </c>
      <c r="Z71" s="2">
        <v>375</v>
      </c>
      <c r="AA71" s="2">
        <v>367</v>
      </c>
      <c r="AB71" s="2">
        <v>309</v>
      </c>
      <c r="AC71" s="2">
        <v>450</v>
      </c>
      <c r="AD71" s="2">
        <v>396</v>
      </c>
    </row>
    <row r="72" spans="1:30" x14ac:dyDescent="0.25">
      <c r="A72" s="21" t="s">
        <v>82</v>
      </c>
      <c r="B72" s="1">
        <v>106</v>
      </c>
      <c r="C72" s="2">
        <v>322</v>
      </c>
      <c r="D72" s="2">
        <v>64</v>
      </c>
      <c r="E72" s="2">
        <v>349</v>
      </c>
      <c r="F72" s="2">
        <v>204</v>
      </c>
      <c r="G72" s="2">
        <v>334</v>
      </c>
      <c r="H72" s="2">
        <v>228</v>
      </c>
      <c r="I72" s="2">
        <v>100</v>
      </c>
      <c r="J72" s="2">
        <v>140</v>
      </c>
      <c r="K72" s="2">
        <v>190</v>
      </c>
      <c r="L72" s="2">
        <v>28</v>
      </c>
      <c r="M72" s="2">
        <v>280</v>
      </c>
      <c r="N72" s="2">
        <v>57</v>
      </c>
      <c r="O72" s="2">
        <v>316</v>
      </c>
      <c r="P72" s="2">
        <v>305</v>
      </c>
      <c r="Q72" s="2">
        <v>54</v>
      </c>
      <c r="R72" s="2">
        <v>308</v>
      </c>
      <c r="S72" s="2">
        <v>54</v>
      </c>
      <c r="T72" s="2">
        <v>130</v>
      </c>
      <c r="U72" s="2">
        <v>419</v>
      </c>
      <c r="V72" s="2">
        <v>253</v>
      </c>
      <c r="W72" s="2">
        <v>45</v>
      </c>
      <c r="X72" s="2">
        <v>187</v>
      </c>
      <c r="Y72" s="2">
        <v>214</v>
      </c>
      <c r="Z72" s="2">
        <v>80</v>
      </c>
      <c r="AA72" s="2">
        <v>146</v>
      </c>
      <c r="AB72" s="2">
        <v>128</v>
      </c>
      <c r="AC72" s="2">
        <v>61</v>
      </c>
      <c r="AD72" s="2">
        <v>63</v>
      </c>
    </row>
    <row r="73" spans="1:30" x14ac:dyDescent="0.25">
      <c r="A73" s="21" t="s">
        <v>38</v>
      </c>
      <c r="B73" s="1">
        <v>40</v>
      </c>
      <c r="C73" s="2">
        <v>255</v>
      </c>
      <c r="D73" s="2">
        <v>121</v>
      </c>
      <c r="E73" s="2">
        <v>333</v>
      </c>
      <c r="F73" s="2">
        <v>146</v>
      </c>
      <c r="G73" s="2">
        <v>276</v>
      </c>
      <c r="H73" s="2">
        <v>186</v>
      </c>
      <c r="I73" s="2">
        <v>51</v>
      </c>
      <c r="J73" s="2">
        <v>81</v>
      </c>
      <c r="K73" s="2">
        <v>135</v>
      </c>
      <c r="L73" s="2">
        <v>45</v>
      </c>
      <c r="M73" s="2">
        <v>216</v>
      </c>
      <c r="N73" s="2">
        <v>39</v>
      </c>
      <c r="O73" s="2">
        <v>250</v>
      </c>
      <c r="P73" s="2">
        <v>289</v>
      </c>
      <c r="Q73" s="2">
        <v>33</v>
      </c>
      <c r="R73" s="2">
        <v>243</v>
      </c>
      <c r="S73" s="2">
        <v>19</v>
      </c>
      <c r="T73" s="2">
        <v>100</v>
      </c>
      <c r="U73" s="2">
        <v>403</v>
      </c>
      <c r="V73" s="2">
        <v>238</v>
      </c>
      <c r="W73" s="2">
        <v>30</v>
      </c>
      <c r="X73" s="2">
        <v>144</v>
      </c>
      <c r="Y73" s="2">
        <v>148</v>
      </c>
      <c r="Z73" s="2">
        <v>17</v>
      </c>
      <c r="AA73" s="2">
        <v>80</v>
      </c>
      <c r="AB73" s="2">
        <v>113</v>
      </c>
      <c r="AC73" s="2">
        <v>92</v>
      </c>
      <c r="AD73" s="2" t="s">
        <v>39</v>
      </c>
    </row>
    <row r="74" spans="1:30" hidden="1" x14ac:dyDescent="0.25"/>
  </sheetData>
  <phoneticPr fontId="0" type="noConversion"/>
  <printOptions headings="1"/>
  <pageMargins left="0.4" right="0.37" top="1" bottom="1" header="0.5" footer="0.5"/>
  <pageSetup scale="92" orientation="landscape" horizontalDpi="1200" verticalDpi="1200" r:id="rId1"/>
  <headerFooter alignWithMargins="0">
    <oddFooter>&amp;C&amp;8Page &amp;P of &amp;N</oddFooter>
  </headerFooter>
  <rowBreaks count="1" manualBreakCount="1">
    <brk id="37" max="29" man="1"/>
  </rowBreaks>
  <colBreaks count="1" manualBreakCount="1">
    <brk id="15" min="1" max="72"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K79"/>
  <sheetViews>
    <sheetView tabSelected="1" view="pageBreakPreview" topLeftCell="A2" zoomScaleNormal="100" zoomScaleSheetLayoutView="75" workbookViewId="0">
      <selection activeCell="A61" sqref="A61"/>
    </sheetView>
  </sheetViews>
  <sheetFormatPr defaultColWidth="9.1796875" defaultRowHeight="12.5" x14ac:dyDescent="0.25"/>
  <cols>
    <col min="1" max="1" width="20.6328125" style="24" customWidth="1"/>
    <col min="2" max="2" width="11.453125" style="24" customWidth="1"/>
    <col min="3" max="3" width="12.26953125" style="24" customWidth="1"/>
    <col min="4" max="4" width="20.7265625" style="24" customWidth="1"/>
    <col min="5" max="5" width="8.7265625" style="24" customWidth="1"/>
    <col min="6" max="6" width="11.26953125" style="24" customWidth="1"/>
    <col min="7" max="9" width="9.1796875" style="24"/>
    <col min="10" max="10" width="11.26953125" style="24" customWidth="1"/>
    <col min="11" max="11" width="12.7265625" style="39" customWidth="1"/>
    <col min="12" max="16384" width="9.1796875" style="24"/>
  </cols>
  <sheetData>
    <row r="1" spans="1:11" ht="14" hidden="1" x14ac:dyDescent="0.3">
      <c r="A1" s="284"/>
      <c r="B1" s="285"/>
      <c r="C1" s="285"/>
      <c r="D1" s="285"/>
      <c r="E1" s="285"/>
      <c r="F1" s="285"/>
      <c r="G1" s="285"/>
      <c r="H1" s="285"/>
      <c r="I1" s="285"/>
      <c r="J1" s="285"/>
      <c r="K1" s="285"/>
    </row>
    <row r="2" spans="1:11" ht="60.75" customHeight="1" x14ac:dyDescent="0.3">
      <c r="A2" s="286" t="s">
        <v>184</v>
      </c>
      <c r="B2" s="287"/>
      <c r="C2" s="287"/>
      <c r="D2" s="287"/>
      <c r="E2" s="287"/>
      <c r="F2" s="287"/>
      <c r="G2" s="287"/>
      <c r="H2" s="287"/>
      <c r="I2" s="287"/>
      <c r="J2" s="287"/>
      <c r="K2" s="287"/>
    </row>
    <row r="3" spans="1:11" ht="15" customHeight="1" x14ac:dyDescent="0.25">
      <c r="A3" s="288"/>
      <c r="B3" s="288"/>
      <c r="C3" s="288"/>
      <c r="D3" s="288"/>
      <c r="E3" s="288"/>
      <c r="F3" s="288"/>
      <c r="G3" s="288"/>
      <c r="H3" s="288"/>
      <c r="I3" s="288"/>
      <c r="J3" s="288"/>
      <c r="K3" s="288"/>
    </row>
    <row r="4" spans="1:11" s="25" customFormat="1" ht="13" x14ac:dyDescent="0.2">
      <c r="A4" s="297" t="s">
        <v>83</v>
      </c>
      <c r="B4" s="298"/>
      <c r="C4" s="298"/>
      <c r="D4" s="299"/>
      <c r="E4" s="261" t="s">
        <v>94</v>
      </c>
      <c r="F4" s="259"/>
      <c r="G4" s="259"/>
      <c r="H4" s="259"/>
      <c r="I4" s="260"/>
      <c r="J4" s="259" t="s">
        <v>159</v>
      </c>
      <c r="K4" s="260"/>
    </row>
    <row r="5" spans="1:11" s="26" customFormat="1" ht="26.25" customHeight="1" x14ac:dyDescent="0.25">
      <c r="A5" s="310" t="s">
        <v>105</v>
      </c>
      <c r="B5" s="308"/>
      <c r="C5" s="308"/>
      <c r="D5" s="309"/>
      <c r="E5" s="310" t="s">
        <v>108</v>
      </c>
      <c r="F5" s="308"/>
      <c r="G5" s="308"/>
      <c r="H5" s="308"/>
      <c r="I5" s="309"/>
      <c r="J5" s="308">
        <v>123456</v>
      </c>
      <c r="K5" s="309"/>
    </row>
    <row r="6" spans="1:11" s="25" customFormat="1" ht="13" x14ac:dyDescent="0.2">
      <c r="A6" s="289" t="s">
        <v>84</v>
      </c>
      <c r="B6" s="290"/>
      <c r="C6" s="290"/>
      <c r="D6" s="291"/>
      <c r="E6" s="262" t="s">
        <v>85</v>
      </c>
      <c r="F6" s="262"/>
      <c r="G6" s="262" t="s">
        <v>87</v>
      </c>
      <c r="H6" s="262"/>
      <c r="I6" s="262"/>
      <c r="J6" s="292" t="s">
        <v>86</v>
      </c>
      <c r="K6" s="293"/>
    </row>
    <row r="7" spans="1:11" s="27" customFormat="1" ht="24.75" customHeight="1" thickBot="1" x14ac:dyDescent="0.3">
      <c r="A7" s="324" t="s">
        <v>95</v>
      </c>
      <c r="B7" s="325"/>
      <c r="C7" s="325"/>
      <c r="D7" s="326"/>
      <c r="E7" s="303" t="s">
        <v>96</v>
      </c>
      <c r="F7" s="303"/>
      <c r="G7" s="322" t="s">
        <v>104</v>
      </c>
      <c r="H7" s="323"/>
      <c r="I7" s="323"/>
      <c r="J7" s="306">
        <v>44986</v>
      </c>
      <c r="K7" s="307"/>
    </row>
    <row r="8" spans="1:11" s="28" customFormat="1" ht="16.5" customHeight="1" x14ac:dyDescent="0.3">
      <c r="A8" s="247" t="s">
        <v>1</v>
      </c>
      <c r="B8" s="300" t="s">
        <v>89</v>
      </c>
      <c r="C8" s="251" t="s">
        <v>0</v>
      </c>
      <c r="D8" s="252"/>
      <c r="E8" s="241" t="s">
        <v>2</v>
      </c>
      <c r="F8" s="255"/>
      <c r="G8" s="241" t="s">
        <v>90</v>
      </c>
      <c r="H8" s="242"/>
      <c r="I8" s="242"/>
      <c r="J8" s="249" t="s">
        <v>88</v>
      </c>
      <c r="K8" s="245" t="s">
        <v>8</v>
      </c>
    </row>
    <row r="9" spans="1:11" s="29" customFormat="1" ht="16.5" customHeight="1" x14ac:dyDescent="0.2">
      <c r="A9" s="248"/>
      <c r="B9" s="301"/>
      <c r="C9" s="253"/>
      <c r="D9" s="254"/>
      <c r="E9" s="5" t="s">
        <v>3</v>
      </c>
      <c r="F9" s="5" t="s">
        <v>4</v>
      </c>
      <c r="G9" s="6" t="s">
        <v>7</v>
      </c>
      <c r="H9" s="6" t="s">
        <v>5</v>
      </c>
      <c r="I9" s="5" t="s">
        <v>6</v>
      </c>
      <c r="J9" s="250"/>
      <c r="K9" s="246"/>
    </row>
    <row r="10" spans="1:11" s="33" customFormat="1" x14ac:dyDescent="0.2">
      <c r="A10" s="40">
        <v>44959</v>
      </c>
      <c r="B10" s="47" t="s">
        <v>97</v>
      </c>
      <c r="C10" s="304" t="s">
        <v>106</v>
      </c>
      <c r="D10" s="305"/>
      <c r="E10" s="42">
        <v>110</v>
      </c>
      <c r="F10" s="43">
        <f>+E10*0.655</f>
        <v>72.05</v>
      </c>
      <c r="G10" s="44"/>
      <c r="H10" s="45">
        <v>16</v>
      </c>
      <c r="I10" s="45">
        <v>32</v>
      </c>
      <c r="J10" s="45">
        <v>140</v>
      </c>
      <c r="K10" s="46">
        <f t="shared" ref="K10:K28" si="0">+F10+G10+H10+I10+J10</f>
        <v>260.05</v>
      </c>
    </row>
    <row r="11" spans="1:11" x14ac:dyDescent="0.25">
      <c r="A11" s="40">
        <v>44959</v>
      </c>
      <c r="B11" s="41" t="s">
        <v>98</v>
      </c>
      <c r="C11" s="304" t="s">
        <v>107</v>
      </c>
      <c r="D11" s="305"/>
      <c r="E11" s="42">
        <v>110</v>
      </c>
      <c r="F11" s="43">
        <f t="shared" ref="F11:F28" si="1">+E11*0.655</f>
        <v>72.05</v>
      </c>
      <c r="G11" s="44">
        <v>16</v>
      </c>
      <c r="H11" s="45">
        <v>16</v>
      </c>
      <c r="I11" s="45"/>
      <c r="J11" s="45"/>
      <c r="K11" s="46">
        <f t="shared" si="0"/>
        <v>104.05</v>
      </c>
    </row>
    <row r="12" spans="1:11" x14ac:dyDescent="0.25">
      <c r="A12" s="40"/>
      <c r="B12" s="47"/>
      <c r="C12" s="304"/>
      <c r="D12" s="305"/>
      <c r="E12" s="42"/>
      <c r="F12" s="43">
        <f t="shared" si="1"/>
        <v>0</v>
      </c>
      <c r="G12" s="44"/>
      <c r="H12" s="45"/>
      <c r="I12" s="45"/>
      <c r="J12" s="45"/>
      <c r="K12" s="46">
        <f>+F12+G12+H12+I12+J12</f>
        <v>0</v>
      </c>
    </row>
    <row r="13" spans="1:11" x14ac:dyDescent="0.25">
      <c r="A13" s="40">
        <v>44971</v>
      </c>
      <c r="B13" s="47" t="s">
        <v>100</v>
      </c>
      <c r="C13" s="304" t="s">
        <v>109</v>
      </c>
      <c r="D13" s="305"/>
      <c r="E13" s="42"/>
      <c r="F13" s="43">
        <f t="shared" si="1"/>
        <v>0</v>
      </c>
      <c r="G13" s="44"/>
      <c r="H13" s="48">
        <v>16</v>
      </c>
      <c r="I13" s="45">
        <v>32</v>
      </c>
      <c r="J13" s="45">
        <v>140</v>
      </c>
      <c r="K13" s="46">
        <f t="shared" si="0"/>
        <v>188</v>
      </c>
    </row>
    <row r="14" spans="1:11" x14ac:dyDescent="0.25">
      <c r="A14" s="40">
        <v>44971</v>
      </c>
      <c r="B14" s="47"/>
      <c r="C14" s="304" t="s">
        <v>110</v>
      </c>
      <c r="D14" s="305"/>
      <c r="E14" s="42"/>
      <c r="F14" s="43">
        <f t="shared" si="1"/>
        <v>0</v>
      </c>
      <c r="G14" s="44">
        <v>16</v>
      </c>
      <c r="H14" s="45"/>
      <c r="I14" s="45">
        <v>32</v>
      </c>
      <c r="J14" s="45">
        <v>140</v>
      </c>
      <c r="K14" s="46">
        <f t="shared" si="0"/>
        <v>188</v>
      </c>
    </row>
    <row r="15" spans="1:11" x14ac:dyDescent="0.25">
      <c r="A15" s="49">
        <v>44973</v>
      </c>
      <c r="B15" s="50"/>
      <c r="C15" s="327" t="s">
        <v>176</v>
      </c>
      <c r="D15" s="328"/>
      <c r="E15" s="51"/>
      <c r="F15" s="43">
        <f t="shared" si="1"/>
        <v>0</v>
      </c>
      <c r="G15" s="52">
        <v>16</v>
      </c>
      <c r="H15" s="53">
        <v>16</v>
      </c>
      <c r="I15" s="53">
        <v>32</v>
      </c>
      <c r="J15" s="53">
        <v>140</v>
      </c>
      <c r="K15" s="54">
        <f>+F15+G15+H15+I15+J15</f>
        <v>204</v>
      </c>
    </row>
    <row r="16" spans="1:11" x14ac:dyDescent="0.25">
      <c r="A16" s="40">
        <v>44974</v>
      </c>
      <c r="C16" s="24" t="s">
        <v>177</v>
      </c>
      <c r="E16" s="42"/>
      <c r="F16" s="43">
        <f t="shared" si="1"/>
        <v>0</v>
      </c>
      <c r="G16" s="130">
        <v>16</v>
      </c>
      <c r="H16" s="131">
        <v>16</v>
      </c>
      <c r="I16" s="131">
        <v>32</v>
      </c>
      <c r="J16" s="45">
        <v>140</v>
      </c>
      <c r="K16" s="46">
        <f>+F16+G17+H17+I17+J16</f>
        <v>156</v>
      </c>
    </row>
    <row r="17" spans="1:11" x14ac:dyDescent="0.25">
      <c r="A17" s="49">
        <v>44975</v>
      </c>
      <c r="B17" s="41" t="s">
        <v>179</v>
      </c>
      <c r="C17" s="304" t="s">
        <v>111</v>
      </c>
      <c r="D17" s="305"/>
      <c r="E17" s="51"/>
      <c r="F17" s="43">
        <f t="shared" si="1"/>
        <v>0</v>
      </c>
      <c r="G17" s="44">
        <v>16</v>
      </c>
      <c r="H17" s="45"/>
      <c r="I17" s="45"/>
      <c r="J17" s="53"/>
      <c r="K17" s="54">
        <f>SUM(F17,G17,H17,I17,J17)</f>
        <v>16</v>
      </c>
    </row>
    <row r="18" spans="1:11" x14ac:dyDescent="0.25">
      <c r="A18" s="40">
        <v>44978</v>
      </c>
      <c r="B18" s="47" t="s">
        <v>112</v>
      </c>
      <c r="C18" s="304" t="s">
        <v>113</v>
      </c>
      <c r="D18" s="305"/>
      <c r="E18" s="42">
        <v>30</v>
      </c>
      <c r="F18" s="43">
        <f t="shared" si="1"/>
        <v>19.650000000000002</v>
      </c>
      <c r="G18" s="44"/>
      <c r="H18" s="45"/>
      <c r="I18" s="45"/>
      <c r="J18" s="45"/>
      <c r="K18" s="46">
        <f t="shared" si="0"/>
        <v>19.650000000000002</v>
      </c>
    </row>
    <row r="19" spans="1:11" x14ac:dyDescent="0.25">
      <c r="A19" s="40"/>
      <c r="B19" s="47"/>
      <c r="C19" s="304"/>
      <c r="D19" s="305"/>
      <c r="E19" s="42"/>
      <c r="F19" s="43">
        <f t="shared" si="1"/>
        <v>0</v>
      </c>
      <c r="G19" s="44"/>
      <c r="H19" s="45"/>
      <c r="I19" s="45"/>
      <c r="J19" s="45"/>
      <c r="K19" s="46">
        <f t="shared" si="0"/>
        <v>0</v>
      </c>
    </row>
    <row r="20" spans="1:11" x14ac:dyDescent="0.25">
      <c r="A20" s="40"/>
      <c r="B20" s="47"/>
      <c r="C20" s="304"/>
      <c r="D20" s="305"/>
      <c r="E20" s="42"/>
      <c r="F20" s="43">
        <f t="shared" si="1"/>
        <v>0</v>
      </c>
      <c r="G20" s="44"/>
      <c r="H20" s="45"/>
      <c r="I20" s="45"/>
      <c r="J20" s="45"/>
      <c r="K20" s="46">
        <f t="shared" si="0"/>
        <v>0</v>
      </c>
    </row>
    <row r="21" spans="1:11" x14ac:dyDescent="0.25">
      <c r="A21" s="40"/>
      <c r="B21" s="47"/>
      <c r="C21" s="304"/>
      <c r="D21" s="305"/>
      <c r="E21" s="42"/>
      <c r="F21" s="43">
        <f t="shared" si="1"/>
        <v>0</v>
      </c>
      <c r="G21" s="44"/>
      <c r="H21" s="45"/>
      <c r="I21" s="45"/>
      <c r="J21" s="45"/>
      <c r="K21" s="46">
        <f t="shared" si="0"/>
        <v>0</v>
      </c>
    </row>
    <row r="22" spans="1:11" x14ac:dyDescent="0.25">
      <c r="A22" s="40"/>
      <c r="B22" s="47"/>
      <c r="C22" s="304"/>
      <c r="D22" s="305"/>
      <c r="E22" s="42"/>
      <c r="F22" s="43">
        <f t="shared" si="1"/>
        <v>0</v>
      </c>
      <c r="G22" s="44"/>
      <c r="H22" s="45"/>
      <c r="I22" s="45"/>
      <c r="J22" s="45"/>
      <c r="K22" s="46">
        <f t="shared" si="0"/>
        <v>0</v>
      </c>
    </row>
    <row r="23" spans="1:11" x14ac:dyDescent="0.25">
      <c r="A23" s="40"/>
      <c r="B23" s="47"/>
      <c r="C23" s="304"/>
      <c r="D23" s="305"/>
      <c r="E23" s="42"/>
      <c r="F23" s="43">
        <f t="shared" si="1"/>
        <v>0</v>
      </c>
      <c r="G23" s="44"/>
      <c r="H23" s="45"/>
      <c r="I23" s="45"/>
      <c r="J23" s="45"/>
      <c r="K23" s="46">
        <f t="shared" si="0"/>
        <v>0</v>
      </c>
    </row>
    <row r="24" spans="1:11" x14ac:dyDescent="0.25">
      <c r="A24" s="40"/>
      <c r="B24" s="47"/>
      <c r="C24" s="304"/>
      <c r="D24" s="305"/>
      <c r="E24" s="42"/>
      <c r="F24" s="43">
        <f t="shared" si="1"/>
        <v>0</v>
      </c>
      <c r="G24" s="44"/>
      <c r="H24" s="45"/>
      <c r="I24" s="45"/>
      <c r="J24" s="45"/>
      <c r="K24" s="46">
        <f t="shared" si="0"/>
        <v>0</v>
      </c>
    </row>
    <row r="25" spans="1:11" x14ac:dyDescent="0.25">
      <c r="A25" s="40"/>
      <c r="B25" s="47"/>
      <c r="C25" s="304"/>
      <c r="D25" s="305"/>
      <c r="E25" s="42"/>
      <c r="F25" s="43">
        <f t="shared" si="1"/>
        <v>0</v>
      </c>
      <c r="G25" s="44"/>
      <c r="H25" s="45"/>
      <c r="I25" s="45"/>
      <c r="J25" s="45"/>
      <c r="K25" s="46">
        <f t="shared" si="0"/>
        <v>0</v>
      </c>
    </row>
    <row r="26" spans="1:11" x14ac:dyDescent="0.25">
      <c r="A26" s="40"/>
      <c r="B26" s="47"/>
      <c r="C26" s="304"/>
      <c r="D26" s="305"/>
      <c r="E26" s="42"/>
      <c r="F26" s="43">
        <f t="shared" si="1"/>
        <v>0</v>
      </c>
      <c r="G26" s="44"/>
      <c r="H26" s="45"/>
      <c r="I26" s="45"/>
      <c r="J26" s="45"/>
      <c r="K26" s="46">
        <f t="shared" si="0"/>
        <v>0</v>
      </c>
    </row>
    <row r="27" spans="1:11" x14ac:dyDescent="0.25">
      <c r="A27" s="40"/>
      <c r="B27" s="47"/>
      <c r="C27" s="304"/>
      <c r="D27" s="305"/>
      <c r="E27" s="42"/>
      <c r="F27" s="43">
        <f t="shared" si="1"/>
        <v>0</v>
      </c>
      <c r="G27" s="44"/>
      <c r="H27" s="45"/>
      <c r="I27" s="45"/>
      <c r="J27" s="45"/>
      <c r="K27" s="46">
        <f t="shared" si="0"/>
        <v>0</v>
      </c>
    </row>
    <row r="28" spans="1:11" x14ac:dyDescent="0.25">
      <c r="A28" s="30"/>
      <c r="B28" s="34"/>
      <c r="C28" s="338"/>
      <c r="D28" s="339"/>
      <c r="E28" s="35"/>
      <c r="F28" s="43">
        <f t="shared" si="1"/>
        <v>0</v>
      </c>
      <c r="G28" s="31"/>
      <c r="H28" s="32"/>
      <c r="I28" s="32"/>
      <c r="J28" s="36"/>
      <c r="K28" s="19">
        <f t="shared" si="0"/>
        <v>0</v>
      </c>
    </row>
    <row r="29" spans="1:11" ht="13" x14ac:dyDescent="0.25">
      <c r="A29" s="7"/>
      <c r="B29" s="8"/>
      <c r="C29" s="9"/>
      <c r="D29" s="10" t="s">
        <v>8</v>
      </c>
      <c r="E29" s="11">
        <f>SUM(E10:E28)</f>
        <v>250</v>
      </c>
      <c r="F29" s="12">
        <f>SUM(F10:F28)</f>
        <v>163.75</v>
      </c>
      <c r="G29" s="13"/>
      <c r="H29" s="14"/>
      <c r="I29" s="14"/>
      <c r="J29" s="15" t="s">
        <v>9</v>
      </c>
      <c r="K29" s="16">
        <f>SUM(K10:K28)</f>
        <v>1135.75</v>
      </c>
    </row>
    <row r="30" spans="1:11" ht="15.75" customHeight="1" x14ac:dyDescent="0.25">
      <c r="A30" s="17" t="s">
        <v>1</v>
      </c>
      <c r="B30" s="302" t="s">
        <v>116</v>
      </c>
      <c r="C30" s="282"/>
      <c r="D30" s="282"/>
      <c r="E30" s="282"/>
      <c r="F30" s="282"/>
      <c r="G30" s="282"/>
      <c r="H30" s="282"/>
      <c r="I30" s="282"/>
      <c r="J30" s="282"/>
      <c r="K30" s="283"/>
    </row>
    <row r="31" spans="1:11" s="26" customFormat="1" ht="12.75" customHeight="1" x14ac:dyDescent="0.25">
      <c r="A31" s="139" t="s">
        <v>205</v>
      </c>
      <c r="B31" s="340" t="s">
        <v>99</v>
      </c>
      <c r="C31" s="336"/>
      <c r="D31" s="336"/>
      <c r="E31" s="341"/>
      <c r="F31" s="341"/>
      <c r="G31" s="341"/>
      <c r="H31" s="341"/>
      <c r="I31" s="341"/>
      <c r="J31" s="342"/>
      <c r="K31" s="55">
        <v>8.56</v>
      </c>
    </row>
    <row r="32" spans="1:11" s="26" customFormat="1" ht="12.75" customHeight="1" x14ac:dyDescent="0.3">
      <c r="A32" s="140" t="s">
        <v>205</v>
      </c>
      <c r="B32" s="311" t="s">
        <v>101</v>
      </c>
      <c r="C32" s="329"/>
      <c r="D32" s="329"/>
      <c r="E32" s="314"/>
      <c r="F32" s="330"/>
      <c r="G32" s="330"/>
      <c r="H32" s="330"/>
      <c r="I32" s="330"/>
      <c r="J32" s="331"/>
      <c r="K32" s="57">
        <v>15</v>
      </c>
    </row>
    <row r="33" spans="1:11" s="26" customFormat="1" ht="12.75" customHeight="1" x14ac:dyDescent="0.3">
      <c r="A33" s="58"/>
      <c r="B33" s="311"/>
      <c r="C33" s="329"/>
      <c r="D33" s="329"/>
      <c r="E33" s="314"/>
      <c r="F33" s="330"/>
      <c r="G33" s="330"/>
      <c r="H33" s="330"/>
      <c r="I33" s="330"/>
      <c r="J33" s="331"/>
      <c r="K33" s="57"/>
    </row>
    <row r="34" spans="1:11" s="26" customFormat="1" ht="12.75" customHeight="1" x14ac:dyDescent="0.3">
      <c r="A34" s="141" t="s">
        <v>206</v>
      </c>
      <c r="B34" s="124" t="s">
        <v>181</v>
      </c>
      <c r="C34" s="125"/>
      <c r="D34" s="125"/>
      <c r="E34" s="126"/>
      <c r="F34" s="127"/>
      <c r="G34" s="127"/>
      <c r="H34" s="127"/>
      <c r="I34" s="127"/>
      <c r="J34" s="128"/>
      <c r="K34" s="57">
        <v>78</v>
      </c>
    </row>
    <row r="35" spans="1:11" s="26" customFormat="1" ht="12.75" customHeight="1" x14ac:dyDescent="0.25">
      <c r="A35" s="140" t="s">
        <v>206</v>
      </c>
      <c r="B35" s="311" t="s">
        <v>102</v>
      </c>
      <c r="C35" s="312"/>
      <c r="D35" s="312"/>
      <c r="E35" s="314"/>
      <c r="F35" s="314"/>
      <c r="G35" s="314"/>
      <c r="H35" s="314"/>
      <c r="I35" s="314"/>
      <c r="J35" s="315"/>
      <c r="K35" s="57">
        <v>580</v>
      </c>
    </row>
    <row r="36" spans="1:11" s="26" customFormat="1" ht="12.75" customHeight="1" x14ac:dyDescent="0.25">
      <c r="A36" s="140" t="s">
        <v>206</v>
      </c>
      <c r="B36" s="311" t="s">
        <v>178</v>
      </c>
      <c r="C36" s="312"/>
      <c r="D36" s="312"/>
      <c r="E36" s="314"/>
      <c r="F36" s="314"/>
      <c r="G36" s="314"/>
      <c r="H36" s="314"/>
      <c r="I36" s="314"/>
      <c r="J36" s="315"/>
      <c r="K36" s="57">
        <v>245</v>
      </c>
    </row>
    <row r="37" spans="1:11" s="26" customFormat="1" ht="12.75" customHeight="1" x14ac:dyDescent="0.25">
      <c r="A37" s="140" t="s">
        <v>207</v>
      </c>
      <c r="B37" s="311" t="s">
        <v>180</v>
      </c>
      <c r="C37" s="312"/>
      <c r="D37" s="312"/>
      <c r="E37" s="314"/>
      <c r="F37" s="314"/>
      <c r="G37" s="314"/>
      <c r="H37" s="314"/>
      <c r="I37" s="314"/>
      <c r="J37" s="315"/>
      <c r="K37" s="57">
        <f>25.06*3</f>
        <v>75.179999999999993</v>
      </c>
    </row>
    <row r="38" spans="1:11" s="26" customFormat="1" ht="12.75" customHeight="1" x14ac:dyDescent="0.25">
      <c r="A38" s="140" t="s">
        <v>208</v>
      </c>
      <c r="B38" s="311" t="s">
        <v>114</v>
      </c>
      <c r="C38" s="312"/>
      <c r="D38" s="312"/>
      <c r="E38" s="314"/>
      <c r="F38" s="314"/>
      <c r="G38" s="314"/>
      <c r="H38" s="314"/>
      <c r="I38" s="314"/>
      <c r="J38" s="315"/>
      <c r="K38" s="57">
        <v>83</v>
      </c>
    </row>
    <row r="39" spans="1:11" s="26" customFormat="1" ht="12.75" customHeight="1" x14ac:dyDescent="0.25">
      <c r="A39" s="56"/>
      <c r="B39" s="311"/>
      <c r="C39" s="312"/>
      <c r="D39" s="312"/>
      <c r="E39" s="320"/>
      <c r="F39" s="320"/>
      <c r="G39" s="320"/>
      <c r="H39" s="320"/>
      <c r="I39" s="320"/>
      <c r="J39" s="321"/>
      <c r="K39" s="57"/>
    </row>
    <row r="40" spans="1:11" s="26" customFormat="1" ht="12.75" customHeight="1" x14ac:dyDescent="0.25">
      <c r="A40" s="140" t="s">
        <v>209</v>
      </c>
      <c r="B40" s="311" t="s">
        <v>102</v>
      </c>
      <c r="C40" s="312"/>
      <c r="D40" s="312"/>
      <c r="E40" s="314"/>
      <c r="F40" s="314"/>
      <c r="G40" s="314"/>
      <c r="H40" s="314"/>
      <c r="I40" s="314"/>
      <c r="J40" s="315"/>
      <c r="K40" s="57">
        <v>425</v>
      </c>
    </row>
    <row r="41" spans="1:11" s="26" customFormat="1" ht="12.75" customHeight="1" x14ac:dyDescent="0.25">
      <c r="A41" s="140" t="s">
        <v>209</v>
      </c>
      <c r="B41" s="311" t="s">
        <v>181</v>
      </c>
      <c r="C41" s="312"/>
      <c r="D41" s="312"/>
      <c r="E41" s="320"/>
      <c r="F41" s="320"/>
      <c r="G41" s="320"/>
      <c r="H41" s="320"/>
      <c r="I41" s="320"/>
      <c r="J41" s="321"/>
      <c r="K41" s="57">
        <v>12</v>
      </c>
    </row>
    <row r="42" spans="1:11" s="26" customFormat="1" ht="12.75" customHeight="1" x14ac:dyDescent="0.25">
      <c r="A42" s="140" t="s">
        <v>209</v>
      </c>
      <c r="B42" s="311" t="s">
        <v>115</v>
      </c>
      <c r="C42" s="312"/>
      <c r="D42" s="312"/>
      <c r="E42" s="320"/>
      <c r="F42" s="320"/>
      <c r="G42" s="320"/>
      <c r="H42" s="320"/>
      <c r="I42" s="320"/>
      <c r="J42" s="321"/>
      <c r="K42" s="57">
        <v>32</v>
      </c>
    </row>
    <row r="43" spans="1:11" s="26" customFormat="1" ht="12.75" customHeight="1" x14ac:dyDescent="0.25">
      <c r="A43" s="56"/>
      <c r="B43" s="311"/>
      <c r="C43" s="312"/>
      <c r="D43" s="312"/>
      <c r="E43" s="320"/>
      <c r="F43" s="320"/>
      <c r="G43" s="320"/>
      <c r="H43" s="320"/>
      <c r="I43" s="320"/>
      <c r="J43" s="321"/>
      <c r="K43" s="57"/>
    </row>
    <row r="44" spans="1:11" s="26" customFormat="1" ht="12.75" customHeight="1" x14ac:dyDescent="0.25">
      <c r="A44" s="56"/>
      <c r="B44" s="311"/>
      <c r="C44" s="312"/>
      <c r="D44" s="312"/>
      <c r="E44" s="314"/>
      <c r="F44" s="314"/>
      <c r="G44" s="314"/>
      <c r="H44" s="314"/>
      <c r="I44" s="314"/>
      <c r="J44" s="315"/>
      <c r="K44" s="57"/>
    </row>
    <row r="45" spans="1:11" s="26" customFormat="1" ht="12.75" customHeight="1" thickBot="1" x14ac:dyDescent="0.3">
      <c r="A45" s="65"/>
      <c r="B45" s="316"/>
      <c r="C45" s="317"/>
      <c r="D45" s="317"/>
      <c r="E45" s="318"/>
      <c r="F45" s="318"/>
      <c r="G45" s="318"/>
      <c r="H45" s="318"/>
      <c r="I45" s="318"/>
      <c r="J45" s="319"/>
      <c r="K45" s="38"/>
    </row>
    <row r="46" spans="1:11" ht="12.75" customHeight="1" x14ac:dyDescent="0.25">
      <c r="A46" s="269" t="s">
        <v>93</v>
      </c>
      <c r="B46" s="275" t="s">
        <v>92</v>
      </c>
      <c r="C46" s="276"/>
      <c r="D46" s="276"/>
      <c r="E46" s="276"/>
      <c r="F46" s="276"/>
      <c r="G46" s="276"/>
      <c r="H46" s="276"/>
      <c r="I46" s="277"/>
      <c r="J46" s="22" t="s">
        <v>9</v>
      </c>
      <c r="K46" s="23">
        <f>SUM(K31:K45)</f>
        <v>1553.7399999999998</v>
      </c>
    </row>
    <row r="47" spans="1:11" s="25" customFormat="1" ht="12.75" customHeight="1" x14ac:dyDescent="0.2">
      <c r="A47" s="270"/>
      <c r="B47" s="278"/>
      <c r="C47" s="278"/>
      <c r="D47" s="278"/>
      <c r="E47" s="278"/>
      <c r="F47" s="278"/>
      <c r="G47" s="278"/>
      <c r="H47" s="278"/>
      <c r="I47" s="279"/>
      <c r="J47" s="15" t="s">
        <v>8</v>
      </c>
      <c r="K47" s="18">
        <f>+K46+K29</f>
        <v>2689.49</v>
      </c>
    </row>
    <row r="48" spans="1:11" s="25" customFormat="1" ht="15.75" customHeight="1" thickBot="1" x14ac:dyDescent="0.25">
      <c r="A48" s="67" t="s">
        <v>118</v>
      </c>
      <c r="B48" s="272" t="s">
        <v>117</v>
      </c>
      <c r="C48" s="273"/>
      <c r="D48" s="273"/>
      <c r="E48" s="273"/>
      <c r="F48" s="273"/>
      <c r="G48" s="273"/>
      <c r="H48" s="273"/>
      <c r="I48" s="274"/>
      <c r="J48" s="63"/>
      <c r="K48" s="64"/>
    </row>
    <row r="49" spans="1:11" s="25" customFormat="1" ht="15.75" customHeight="1" x14ac:dyDescent="0.2">
      <c r="A49" s="66" t="s">
        <v>1</v>
      </c>
      <c r="B49" s="280" t="s">
        <v>103</v>
      </c>
      <c r="C49" s="281"/>
      <c r="D49" s="281"/>
      <c r="E49" s="281"/>
      <c r="F49" s="281"/>
      <c r="G49" s="281"/>
      <c r="H49" s="281"/>
      <c r="I49" s="281"/>
      <c r="J49" s="282"/>
      <c r="K49" s="283"/>
    </row>
    <row r="50" spans="1:11" s="25" customFormat="1" ht="15.75" customHeight="1" x14ac:dyDescent="0.2">
      <c r="A50" s="139" t="s">
        <v>210</v>
      </c>
      <c r="B50" s="335" t="s">
        <v>192</v>
      </c>
      <c r="C50" s="336"/>
      <c r="D50" s="336"/>
      <c r="E50" s="336"/>
      <c r="F50" s="336"/>
      <c r="G50" s="336"/>
      <c r="H50" s="336"/>
      <c r="I50" s="336"/>
      <c r="J50" s="336"/>
      <c r="K50" s="337"/>
    </row>
    <row r="51" spans="1:11" s="25" customFormat="1" ht="15.75" customHeight="1" x14ac:dyDescent="0.2">
      <c r="A51" s="140" t="s">
        <v>211</v>
      </c>
      <c r="B51" s="311" t="s">
        <v>185</v>
      </c>
      <c r="C51" s="312"/>
      <c r="D51" s="312"/>
      <c r="E51" s="312"/>
      <c r="F51" s="312"/>
      <c r="G51" s="312"/>
      <c r="H51" s="312"/>
      <c r="I51" s="312"/>
      <c r="J51" s="312"/>
      <c r="K51" s="313"/>
    </row>
    <row r="52" spans="1:11" s="25" customFormat="1" ht="15.75" customHeight="1" x14ac:dyDescent="0.2">
      <c r="A52" s="140" t="s">
        <v>211</v>
      </c>
      <c r="B52" s="311" t="s">
        <v>173</v>
      </c>
      <c r="C52" s="312"/>
      <c r="D52" s="312"/>
      <c r="E52" s="312"/>
      <c r="F52" s="312"/>
      <c r="G52" s="312"/>
      <c r="H52" s="312"/>
      <c r="I52" s="312"/>
      <c r="J52" s="312"/>
      <c r="K52" s="313"/>
    </row>
    <row r="53" spans="1:11" s="25" customFormat="1" ht="15.75" customHeight="1" x14ac:dyDescent="0.2">
      <c r="A53" s="140" t="s">
        <v>209</v>
      </c>
      <c r="B53" s="311" t="s">
        <v>174</v>
      </c>
      <c r="C53" s="312"/>
      <c r="D53" s="312"/>
      <c r="E53" s="312"/>
      <c r="F53" s="312"/>
      <c r="G53" s="312"/>
      <c r="H53" s="312"/>
      <c r="I53" s="312"/>
      <c r="J53" s="312"/>
      <c r="K53" s="313"/>
    </row>
    <row r="54" spans="1:11" s="25" customFormat="1" ht="15.75" customHeight="1" x14ac:dyDescent="0.2">
      <c r="A54" s="56"/>
      <c r="B54" s="311"/>
      <c r="C54" s="312"/>
      <c r="D54" s="312"/>
      <c r="E54" s="312"/>
      <c r="F54" s="312"/>
      <c r="G54" s="312"/>
      <c r="H54" s="312"/>
      <c r="I54" s="312"/>
      <c r="J54" s="312"/>
      <c r="K54" s="313"/>
    </row>
    <row r="55" spans="1:11" s="25" customFormat="1" ht="15.75" customHeight="1" x14ac:dyDescent="0.2">
      <c r="A55" s="56"/>
      <c r="B55" s="311"/>
      <c r="C55" s="312"/>
      <c r="D55" s="312"/>
      <c r="E55" s="312"/>
      <c r="F55" s="312"/>
      <c r="G55" s="312"/>
      <c r="H55" s="312"/>
      <c r="I55" s="312"/>
      <c r="J55" s="312"/>
      <c r="K55" s="313"/>
    </row>
    <row r="56" spans="1:11" s="25" customFormat="1" ht="15.75" customHeight="1" x14ac:dyDescent="0.2">
      <c r="A56" s="56"/>
      <c r="B56" s="311"/>
      <c r="C56" s="312"/>
      <c r="D56" s="312"/>
      <c r="E56" s="312"/>
      <c r="F56" s="312"/>
      <c r="G56" s="312"/>
      <c r="H56" s="312"/>
      <c r="I56" s="312"/>
      <c r="J56" s="312"/>
      <c r="K56" s="313"/>
    </row>
    <row r="57" spans="1:11" s="25" customFormat="1" ht="15.75" customHeight="1" x14ac:dyDescent="0.2">
      <c r="A57" s="37"/>
      <c r="B57" s="332"/>
      <c r="C57" s="333"/>
      <c r="D57" s="333"/>
      <c r="E57" s="333"/>
      <c r="F57" s="333"/>
      <c r="G57" s="333"/>
      <c r="H57" s="333"/>
      <c r="I57" s="333"/>
      <c r="J57" s="333"/>
      <c r="K57" s="334"/>
    </row>
    <row r="58" spans="1:11" s="25" customFormat="1" ht="39.75" customHeight="1" x14ac:dyDescent="0.25">
      <c r="A58" s="267" t="s">
        <v>186</v>
      </c>
      <c r="B58" s="268"/>
      <c r="C58" s="268"/>
      <c r="D58" s="268"/>
      <c r="E58" s="268"/>
      <c r="F58" s="268"/>
      <c r="G58" s="268"/>
      <c r="H58" s="268"/>
      <c r="I58" s="268"/>
      <c r="J58" s="268"/>
      <c r="K58" s="268"/>
    </row>
    <row r="59" spans="1:11" s="25" customFormat="1" ht="58.5" customHeight="1" x14ac:dyDescent="0.2">
      <c r="A59" s="271" t="s">
        <v>91</v>
      </c>
      <c r="B59" s="271"/>
      <c r="C59" s="271"/>
      <c r="D59" s="271"/>
      <c r="E59" s="271"/>
      <c r="F59" s="271"/>
      <c r="G59" s="271"/>
      <c r="H59" s="271"/>
      <c r="I59" s="271"/>
      <c r="J59" s="271"/>
      <c r="K59" s="271"/>
    </row>
    <row r="60" spans="1:11" s="25" customFormat="1" ht="19.5" customHeight="1" x14ac:dyDescent="0.2">
      <c r="A60" s="266" t="s">
        <v>204</v>
      </c>
      <c r="B60" s="266"/>
      <c r="C60" s="266"/>
      <c r="D60" s="266"/>
      <c r="E60" s="266"/>
      <c r="F60" s="266"/>
      <c r="G60" s="266"/>
      <c r="H60" s="266"/>
      <c r="I60" s="266"/>
      <c r="J60" s="266"/>
      <c r="K60" s="266"/>
    </row>
    <row r="61" spans="1:11" s="25" customFormat="1" ht="15.75" customHeight="1" x14ac:dyDescent="0.2"/>
    <row r="62" spans="1:11" s="25" customFormat="1" ht="12.75" customHeight="1" x14ac:dyDescent="0.25">
      <c r="A62" s="24"/>
      <c r="B62" s="24"/>
      <c r="C62" s="24"/>
      <c r="D62" s="24"/>
      <c r="E62" s="24"/>
      <c r="F62" s="24"/>
      <c r="G62" s="24"/>
      <c r="H62" s="24"/>
      <c r="I62" s="24"/>
      <c r="J62" s="24"/>
      <c r="K62" s="24"/>
    </row>
    <row r="63" spans="1:11" s="25" customFormat="1" ht="12.75" customHeight="1" x14ac:dyDescent="0.25">
      <c r="A63" s="24"/>
      <c r="B63" s="24"/>
      <c r="C63" s="24"/>
      <c r="D63" s="24"/>
      <c r="E63" s="24"/>
      <c r="F63" s="24"/>
      <c r="G63" s="24"/>
      <c r="H63" s="24"/>
      <c r="I63" s="24"/>
      <c r="J63" s="24"/>
      <c r="K63" s="39"/>
    </row>
    <row r="64" spans="1:11" ht="12.75" customHeight="1" x14ac:dyDescent="0.25"/>
    <row r="65" spans="1:11" ht="12.75" customHeight="1" x14ac:dyDescent="0.25"/>
    <row r="66" spans="1:11" ht="12.75" customHeight="1" x14ac:dyDescent="0.25"/>
    <row r="67" spans="1:11" ht="12.75" customHeight="1" x14ac:dyDescent="0.25"/>
    <row r="68" spans="1:11" ht="12.75" customHeight="1" x14ac:dyDescent="0.25"/>
    <row r="69" spans="1:11" ht="12.75" customHeight="1" x14ac:dyDescent="0.25"/>
    <row r="70" spans="1:11" s="25" customFormat="1" ht="12.75" customHeight="1" x14ac:dyDescent="0.25">
      <c r="A70" s="24"/>
      <c r="B70" s="24"/>
      <c r="C70" s="24"/>
      <c r="D70" s="24"/>
      <c r="E70" s="24"/>
      <c r="F70" s="24"/>
      <c r="G70" s="24"/>
      <c r="H70" s="24"/>
      <c r="I70" s="24"/>
      <c r="J70" s="24"/>
      <c r="K70" s="39"/>
    </row>
    <row r="71" spans="1:11" s="25" customFormat="1" ht="12.75" customHeight="1" x14ac:dyDescent="0.25">
      <c r="A71" s="24"/>
      <c r="B71" s="24"/>
      <c r="C71" s="24"/>
      <c r="D71" s="24"/>
      <c r="E71" s="24"/>
      <c r="F71" s="24"/>
      <c r="G71" s="24"/>
      <c r="H71" s="24"/>
      <c r="I71" s="24"/>
      <c r="J71" s="24"/>
      <c r="K71" s="39"/>
    </row>
    <row r="72" spans="1:11" s="25" customFormat="1" ht="18.75" customHeight="1" x14ac:dyDescent="0.25">
      <c r="A72" s="24"/>
      <c r="B72" s="24"/>
      <c r="C72" s="24"/>
      <c r="D72" s="24"/>
      <c r="E72" s="24"/>
      <c r="F72" s="24"/>
      <c r="G72" s="24"/>
      <c r="H72" s="24"/>
      <c r="I72" s="24"/>
      <c r="J72" s="24"/>
      <c r="K72" s="39"/>
    </row>
    <row r="73" spans="1:11" s="25" customFormat="1" x14ac:dyDescent="0.25">
      <c r="A73" s="24"/>
      <c r="B73" s="24"/>
      <c r="C73" s="24"/>
      <c r="D73" s="24"/>
      <c r="E73" s="24"/>
      <c r="F73" s="24"/>
      <c r="G73" s="24"/>
      <c r="H73" s="24"/>
      <c r="I73" s="24"/>
      <c r="J73" s="24"/>
      <c r="K73" s="39"/>
    </row>
    <row r="74" spans="1:11" s="25" customFormat="1" x14ac:dyDescent="0.25">
      <c r="A74" s="24"/>
      <c r="B74" s="24"/>
      <c r="C74" s="24"/>
      <c r="D74" s="24"/>
      <c r="E74" s="24"/>
      <c r="F74" s="24"/>
      <c r="G74" s="24"/>
      <c r="H74" s="24"/>
      <c r="I74" s="24"/>
      <c r="J74" s="24"/>
      <c r="K74" s="39"/>
    </row>
    <row r="75" spans="1:11" s="25" customFormat="1" x14ac:dyDescent="0.25">
      <c r="A75" s="24"/>
      <c r="B75" s="24"/>
      <c r="C75" s="24"/>
      <c r="D75" s="24"/>
      <c r="E75" s="24"/>
      <c r="F75" s="24"/>
      <c r="G75" s="24"/>
      <c r="H75" s="24"/>
      <c r="I75" s="24"/>
      <c r="J75" s="24"/>
      <c r="K75" s="39"/>
    </row>
    <row r="76" spans="1:11" s="25" customFormat="1" x14ac:dyDescent="0.25">
      <c r="A76" s="24"/>
      <c r="B76" s="24"/>
      <c r="C76" s="24"/>
      <c r="D76" s="24"/>
      <c r="E76" s="24"/>
      <c r="F76" s="24"/>
      <c r="G76" s="24"/>
      <c r="H76" s="24"/>
      <c r="I76" s="24"/>
      <c r="J76" s="24"/>
      <c r="K76" s="39"/>
    </row>
    <row r="77" spans="1:11" s="25" customFormat="1" x14ac:dyDescent="0.25">
      <c r="A77" s="24"/>
      <c r="B77" s="24"/>
      <c r="C77" s="24"/>
      <c r="D77" s="24"/>
      <c r="E77" s="24"/>
      <c r="F77" s="24"/>
      <c r="G77" s="24"/>
      <c r="H77" s="24"/>
      <c r="I77" s="24"/>
      <c r="J77" s="24"/>
      <c r="K77" s="39"/>
    </row>
    <row r="78" spans="1:11" s="25" customFormat="1" x14ac:dyDescent="0.25">
      <c r="A78" s="24"/>
      <c r="B78" s="24"/>
      <c r="C78" s="24"/>
      <c r="D78" s="24"/>
      <c r="E78" s="24"/>
      <c r="F78" s="24"/>
      <c r="G78" s="24"/>
      <c r="H78" s="24"/>
      <c r="I78" s="24"/>
      <c r="J78" s="24"/>
      <c r="K78" s="39"/>
    </row>
    <row r="79" spans="1:11" s="25" customFormat="1" ht="9.75" customHeight="1" x14ac:dyDescent="0.25">
      <c r="A79" s="24"/>
      <c r="B79" s="24"/>
      <c r="C79" s="24"/>
      <c r="D79" s="24"/>
      <c r="E79" s="24"/>
      <c r="F79" s="24"/>
      <c r="G79" s="24"/>
      <c r="H79" s="24"/>
      <c r="I79" s="24"/>
      <c r="J79" s="24"/>
      <c r="K79" s="39"/>
    </row>
  </sheetData>
  <sheetProtection selectLockedCells="1"/>
  <mergeCells count="86">
    <mergeCell ref="B36:D36"/>
    <mergeCell ref="E36:J36"/>
    <mergeCell ref="B35:D35"/>
    <mergeCell ref="E35:J35"/>
    <mergeCell ref="E38:J38"/>
    <mergeCell ref="E37:J37"/>
    <mergeCell ref="C23:D23"/>
    <mergeCell ref="C24:D24"/>
    <mergeCell ref="C28:D28"/>
    <mergeCell ref="B30:K30"/>
    <mergeCell ref="B31:D31"/>
    <mergeCell ref="E31:J31"/>
    <mergeCell ref="C25:D25"/>
    <mergeCell ref="C26:D26"/>
    <mergeCell ref="C27:D27"/>
    <mergeCell ref="B32:D32"/>
    <mergeCell ref="E32:J32"/>
    <mergeCell ref="A59:K59"/>
    <mergeCell ref="B51:K51"/>
    <mergeCell ref="B53:K53"/>
    <mergeCell ref="B52:K52"/>
    <mergeCell ref="B57:K57"/>
    <mergeCell ref="B49:K49"/>
    <mergeCell ref="B50:K50"/>
    <mergeCell ref="B56:K56"/>
    <mergeCell ref="E41:J41"/>
    <mergeCell ref="B33:D33"/>
    <mergeCell ref="E33:J33"/>
    <mergeCell ref="E40:J40"/>
    <mergeCell ref="B39:D39"/>
    <mergeCell ref="B37:D37"/>
    <mergeCell ref="B43:D43"/>
    <mergeCell ref="E43:J43"/>
    <mergeCell ref="B42:D42"/>
    <mergeCell ref="E39:J39"/>
    <mergeCell ref="B40:D40"/>
    <mergeCell ref="C20:D20"/>
    <mergeCell ref="G7:I7"/>
    <mergeCell ref="A7:D7"/>
    <mergeCell ref="A8:A9"/>
    <mergeCell ref="E8:F8"/>
    <mergeCell ref="C10:D10"/>
    <mergeCell ref="C11:D11"/>
    <mergeCell ref="B8:B9"/>
    <mergeCell ref="C8:D9"/>
    <mergeCell ref="C19:D19"/>
    <mergeCell ref="C12:D12"/>
    <mergeCell ref="C15:D15"/>
    <mergeCell ref="C13:D13"/>
    <mergeCell ref="C14:D14"/>
    <mergeCell ref="C18:D18"/>
    <mergeCell ref="C21:D21"/>
    <mergeCell ref="A60:K60"/>
    <mergeCell ref="A58:K58"/>
    <mergeCell ref="B44:D44"/>
    <mergeCell ref="A46:A47"/>
    <mergeCell ref="B54:K54"/>
    <mergeCell ref="B55:K55"/>
    <mergeCell ref="B48:I48"/>
    <mergeCell ref="B46:I47"/>
    <mergeCell ref="C22:D22"/>
    <mergeCell ref="B41:D41"/>
    <mergeCell ref="B38:D38"/>
    <mergeCell ref="E44:J44"/>
    <mergeCell ref="B45:D45"/>
    <mergeCell ref="E45:J45"/>
    <mergeCell ref="E42:J42"/>
    <mergeCell ref="A1:K1"/>
    <mergeCell ref="A2:K2"/>
    <mergeCell ref="A3:K3"/>
    <mergeCell ref="A6:D6"/>
    <mergeCell ref="J6:K6"/>
    <mergeCell ref="A4:D4"/>
    <mergeCell ref="E6:F6"/>
    <mergeCell ref="E4:I4"/>
    <mergeCell ref="J4:K4"/>
    <mergeCell ref="J5:K5"/>
    <mergeCell ref="E5:I5"/>
    <mergeCell ref="A5:D5"/>
    <mergeCell ref="G6:I6"/>
    <mergeCell ref="K8:K9"/>
    <mergeCell ref="J8:J9"/>
    <mergeCell ref="E7:F7"/>
    <mergeCell ref="G8:I8"/>
    <mergeCell ref="C17:D17"/>
    <mergeCell ref="J7:K7"/>
  </mergeCells>
  <phoneticPr fontId="0" type="noConversion"/>
  <hyperlinks>
    <hyperlink ref="G7" r:id="rId1" xr:uid="{00000000-0004-0000-0300-000000000000}"/>
  </hyperlinks>
  <printOptions horizontalCentered="1"/>
  <pageMargins left="0.18" right="0.19" top="0.42" bottom="0.25" header="0.33" footer="0.17"/>
  <pageSetup scale="77" orientation="portrait" horizontalDpi="4294967292" r:id="rId2"/>
  <headerFooter alignWithMargins="0"/>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cf76f155ced4ddcb4097134ff3c332f xmlns="c17f0168-a6bc-4c81-82df-898c338f7083">
      <Terms xmlns="http://schemas.microsoft.com/office/infopath/2007/PartnerControls"/>
    </lcf76f155ced4ddcb4097134ff3c332f>
    <TaxCatchAll xmlns="b3f86d0c-4a0e-42bb-9402-e9272de8cbda"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527242091B93A43A41358A557BFF4EE" ma:contentTypeVersion="19" ma:contentTypeDescription="Create a new document." ma:contentTypeScope="" ma:versionID="00140ef9d934c0eb50a30ed759721828">
  <xsd:schema xmlns:xsd="http://www.w3.org/2001/XMLSchema" xmlns:xs="http://www.w3.org/2001/XMLSchema" xmlns:p="http://schemas.microsoft.com/office/2006/metadata/properties" xmlns:ns1="http://schemas.microsoft.com/sharepoint/v3" xmlns:ns2="b3f86d0c-4a0e-42bb-9402-e9272de8cbda" xmlns:ns3="c17f0168-a6bc-4c81-82df-898c338f7083" targetNamespace="http://schemas.microsoft.com/office/2006/metadata/properties" ma:root="true" ma:fieldsID="831eba5bef88357abf30a9d9c47fbd3b" ns1:_="" ns2:_="" ns3:_="">
    <xsd:import namespace="http://schemas.microsoft.com/sharepoint/v3"/>
    <xsd:import namespace="b3f86d0c-4a0e-42bb-9402-e9272de8cbda"/>
    <xsd:import namespace="c17f0168-a6bc-4c81-82df-898c338f7083"/>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MediaServiceAutoKeyPoints" minOccurs="0"/>
                <xsd:element ref="ns3:MediaServiceKeyPoints" minOccurs="0"/>
                <xsd:element ref="ns1:_ip_UnifiedCompliancePolicyProperties" minOccurs="0"/>
                <xsd:element ref="ns1:_ip_UnifiedCompliancePolicyUIAction" minOccurs="0"/>
                <xsd:element ref="ns3:lcf76f155ced4ddcb4097134ff3c332f" minOccurs="0"/>
                <xsd:element ref="ns2:TaxCatchAll"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3f86d0c-4a0e-42bb-9402-e9272de8cbda"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97ec24a8-7b49-4281-b8f2-80b04497767f}" ma:internalName="TaxCatchAll" ma:showField="CatchAllData" ma:web="b3f86d0c-4a0e-42bb-9402-e9272de8cbda">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17f0168-a6bc-4c81-82df-898c338f7083"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de04e713-3df4-4e86-9d7d-2f323303a6b0" ma:termSetId="09814cd3-568e-fe90-9814-8d621ff8fb84" ma:anchorId="fba54fb3-c3e1-fe81-a776-ca4b69148c4d" ma:open="true" ma:isKeyword="false">
      <xsd:complexType>
        <xsd:sequence>
          <xsd:element ref="pc:Terms" minOccurs="0" maxOccurs="1"/>
        </xsd:sequence>
      </xsd:complexType>
    </xsd:element>
    <xsd:element name="MediaLengthInSeconds" ma:index="25"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D8C8E04-692B-4683-8061-81C90B75E273}">
  <ds:schemaRefs>
    <ds:schemaRef ds:uri="http://schemas.microsoft.com/office/infopath/2007/PartnerControls"/>
    <ds:schemaRef ds:uri="http://purl.org/dc/terms/"/>
    <ds:schemaRef ds:uri="http://purl.org/dc/dcmitype/"/>
    <ds:schemaRef ds:uri="c17f0168-a6bc-4c81-82df-898c338f7083"/>
    <ds:schemaRef ds:uri="http://schemas.microsoft.com/sharepoint/v3"/>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b3f86d0c-4a0e-42bb-9402-e9272de8cbda"/>
    <ds:schemaRef ds:uri="http://www.w3.org/XML/1998/namespace"/>
  </ds:schemaRefs>
</ds:datastoreItem>
</file>

<file path=customXml/itemProps2.xml><?xml version="1.0" encoding="utf-8"?>
<ds:datastoreItem xmlns:ds="http://schemas.openxmlformats.org/officeDocument/2006/customXml" ds:itemID="{4F468536-4031-49C4-AA8F-472CE38CC827}">
  <ds:schemaRefs>
    <ds:schemaRef ds:uri="http://schemas.microsoft.com/sharepoint/v3/contenttype/forms"/>
  </ds:schemaRefs>
</ds:datastoreItem>
</file>

<file path=customXml/itemProps3.xml><?xml version="1.0" encoding="utf-8"?>
<ds:datastoreItem xmlns:ds="http://schemas.openxmlformats.org/officeDocument/2006/customXml" ds:itemID="{B1956C39-6561-4D1B-88C8-FA2E7F2455A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Policy &amp; Rates-October 1, 2022</vt:lpstr>
      <vt:lpstr>Travel Request</vt:lpstr>
      <vt:lpstr>Mileage Chart</vt:lpstr>
      <vt:lpstr>Example-Completed Request</vt:lpstr>
      <vt:lpstr>'Example-Completed Request'!Print_Area</vt:lpstr>
      <vt:lpstr>'Policy &amp; Rates-October 1, 2022'!Print_Area</vt:lpstr>
      <vt:lpstr>'Travel Request'!Print_Area</vt:lpstr>
      <vt:lpstr>'Mileage Chart'!Print_Titles</vt:lpstr>
    </vt:vector>
  </TitlesOfParts>
  <Company>Oregon University System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Chancellor's Office</dc:creator>
  <cp:lastModifiedBy>Leticia Hill</cp:lastModifiedBy>
  <cp:lastPrinted>2011-01-18T22:22:22Z</cp:lastPrinted>
  <dcterms:created xsi:type="dcterms:W3CDTF">2000-05-03T00:01:06Z</dcterms:created>
  <dcterms:modified xsi:type="dcterms:W3CDTF">2023-04-28T22:39:34Z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0x0101003527242091B93A43A41358A557BFF4EE</vt:lpwstr>
  </property>
  <property fmtid="{D5CDD505-2E9C-101B-9397-08002B2CF9AE}" pid="3" name="MediaServiceImageTags">
    <vt:lpwstr/>
  </property>
</Properties>
</file>